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local\Orienteering\Galoppen\2026\"/>
    </mc:Choice>
  </mc:AlternateContent>
  <xr:revisionPtr revIDLastSave="0" documentId="13_ncr:1_{6590129F-1B87-4852-92A8-63AFA912E7C1}" xr6:coauthVersionLast="47" xr6:coauthVersionMax="47" xr10:uidLastSave="{00000000-0000-0000-0000-000000000000}"/>
  <bookViews>
    <workbookView xWindow="-120" yWindow="-120" windowWidth="29040" windowHeight="15720" tabRatio="866" activeTab="4" xr2:uid="{00000000-000D-0000-FFFF-FFFF00000000}"/>
  </bookViews>
  <sheets>
    <sheet name="Hawse End" sheetId="72" r:id="rId1"/>
    <sheet name="SilverHow" sheetId="78" r:id="rId2"/>
    <sheet name="Blea Tarn" sheetId="81" r:id="rId3"/>
    <sheet name="Bampton Cmn" sheetId="83" r:id="rId4"/>
    <sheet name="Troutal Fell" sheetId="85" r:id="rId5"/>
    <sheet name="6" sheetId="87" r:id="rId6"/>
    <sheet name="7" sheetId="89" r:id="rId7"/>
    <sheet name="8" sheetId="91" r:id="rId8"/>
    <sheet name="9" sheetId="93" r:id="rId9"/>
    <sheet name="10" sheetId="94" r:id="rId10"/>
    <sheet name="Yellow" sheetId="5" r:id="rId11"/>
    <sheet name="Orange" sheetId="6" r:id="rId12"/>
    <sheet name="L Green" sheetId="7" r:id="rId13"/>
    <sheet name="VSG" sheetId="80" r:id="rId14"/>
    <sheet name="SG" sheetId="8" r:id="rId15"/>
    <sheet name="Green" sheetId="9" r:id="rId16"/>
    <sheet name="Blue" sheetId="10" r:id="rId17"/>
    <sheet name="Brown" sheetId="11" r:id="rId18"/>
    <sheet name="5 Events" sheetId="86" r:id="rId19"/>
    <sheet name="Borrowdale Trophy" sheetId="20" r:id="rId20"/>
    <sheet name="Galoppen Course Winners" sheetId="48" r:id="rId21"/>
    <sheet name="Borrowdale Trophy table" sheetId="45" r:id="rId22"/>
    <sheet name="10 Events" sheetId="96" r:id="rId23"/>
    <sheet name="9 Events" sheetId="95" r:id="rId24"/>
    <sheet name="8 Events" sheetId="92" r:id="rId25"/>
    <sheet name="7 Events" sheetId="90" r:id="rId26"/>
    <sheet name="6 Events" sheetId="88" r:id="rId27"/>
    <sheet name="4 events" sheetId="84" r:id="rId28"/>
    <sheet name="3 events" sheetId="82" r:id="rId29"/>
    <sheet name="2 events" sheetId="79" r:id="rId30"/>
    <sheet name=" Scores 2025 - 1 event" sheetId="12" r:id="rId31"/>
    <sheet name="CompNos" sheetId="98" r:id="rId32"/>
  </sheets>
  <definedNames>
    <definedName name="_xlnm._FilterDatabase" localSheetId="16" hidden="1">Blue!$C$2:$C$2</definedName>
    <definedName name="_xlnm._FilterDatabase" localSheetId="17" hidden="1">Brown!$C$2:$C$2</definedName>
    <definedName name="_xlnm._FilterDatabase" localSheetId="15" hidden="1">Green!#REF!</definedName>
    <definedName name="_xlnm._FilterDatabase" localSheetId="11" hidden="1">Orange!$B$3:$Q$15</definedName>
    <definedName name="_xlnm._FilterDatabase" localSheetId="14" hidden="1">SG!$C$2:$C$2</definedName>
    <definedName name="Clubs">'Hawse End'!$I$2:$I$6</definedName>
    <definedName name="JM">'10 Events'!$Z$2:$Z$6</definedName>
    <definedName name="JW">'10 Events'!$AB$2:$AB$6</definedName>
    <definedName name="_xlnm.Print_Area" localSheetId="30">' Scores 2025 - 1 event'!$B$1:$S$247</definedName>
    <definedName name="_xlnm.Print_Area" localSheetId="19">'Borrowdale Trophy'!$B$2:$Q$222</definedName>
    <definedName name="_xlnm.Print_Area" localSheetId="21">'Borrowdale Trophy table'!$B$2:$G$11</definedName>
    <definedName name="_xlnm.Print_Area" localSheetId="20">'Galoppen Course Winners'!$B$56:$L$65</definedName>
    <definedName name="_xlnm.Print_Titles" localSheetId="30">' Scores 2025 - 1 event'!$1:$1</definedName>
    <definedName name="_xlnm.Print_Titles" localSheetId="19">'Borrowdale Trophy'!$2:$2</definedName>
    <definedName name="SM">'10 Events'!$Y$2:$Y$16</definedName>
    <definedName name="SW">'10 Events'!$AA$2:$AA$16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6" i="11" l="1"/>
  <c r="P16" i="11"/>
  <c r="N1" i="86"/>
  <c r="O7" i="5"/>
  <c r="P7" i="5"/>
  <c r="Q7" i="5" s="1"/>
  <c r="O14" i="6"/>
  <c r="P14" i="6"/>
  <c r="O8" i="7"/>
  <c r="P8" i="7"/>
  <c r="O12" i="80"/>
  <c r="P12" i="80"/>
  <c r="O5" i="80"/>
  <c r="P5" i="80"/>
  <c r="O14" i="80"/>
  <c r="Q14" i="80" s="1"/>
  <c r="P14" i="80"/>
  <c r="O24" i="8"/>
  <c r="P24" i="8"/>
  <c r="O28" i="8"/>
  <c r="P28" i="8"/>
  <c r="O29" i="8"/>
  <c r="Q29" i="8" s="1"/>
  <c r="P29" i="8"/>
  <c r="O33" i="8"/>
  <c r="Q33" i="8" s="1"/>
  <c r="P33" i="8"/>
  <c r="O44" i="8"/>
  <c r="P44" i="8"/>
  <c r="O33" i="9"/>
  <c r="P33" i="9"/>
  <c r="O36" i="9"/>
  <c r="P36" i="9"/>
  <c r="O91" i="9"/>
  <c r="P91" i="9"/>
  <c r="O42" i="9"/>
  <c r="P42" i="9"/>
  <c r="O20" i="10"/>
  <c r="P20" i="10"/>
  <c r="O54" i="10"/>
  <c r="P54" i="10"/>
  <c r="O21" i="10"/>
  <c r="P21" i="10"/>
  <c r="O23" i="11"/>
  <c r="P23" i="11"/>
  <c r="O35" i="11"/>
  <c r="P35" i="11"/>
  <c r="O40" i="11"/>
  <c r="P40" i="11"/>
  <c r="N1" i="84"/>
  <c r="O17" i="5"/>
  <c r="P17" i="5"/>
  <c r="O6" i="5"/>
  <c r="P6" i="5"/>
  <c r="O3" i="5"/>
  <c r="P3" i="5"/>
  <c r="O10" i="5"/>
  <c r="P10" i="5"/>
  <c r="O11" i="5"/>
  <c r="P11" i="5"/>
  <c r="O4" i="6"/>
  <c r="P4" i="6"/>
  <c r="Q4" i="6" s="1"/>
  <c r="O6" i="6"/>
  <c r="P6" i="6"/>
  <c r="Q6" i="6" s="1"/>
  <c r="O8" i="6"/>
  <c r="P8" i="6"/>
  <c r="O5" i="7"/>
  <c r="P5" i="7"/>
  <c r="O7" i="7"/>
  <c r="P7" i="7"/>
  <c r="O14" i="7"/>
  <c r="P14" i="7"/>
  <c r="O3" i="80"/>
  <c r="P4" i="80"/>
  <c r="O4" i="80"/>
  <c r="Q4" i="80" s="1"/>
  <c r="P8" i="80"/>
  <c r="O6" i="80"/>
  <c r="P13" i="80"/>
  <c r="O43" i="8"/>
  <c r="P43" i="8"/>
  <c r="O34" i="8"/>
  <c r="P34" i="8"/>
  <c r="O6" i="8"/>
  <c r="P6" i="8"/>
  <c r="O36" i="8"/>
  <c r="P36" i="8"/>
  <c r="O58" i="8"/>
  <c r="P58" i="8"/>
  <c r="O8" i="8"/>
  <c r="P8" i="8"/>
  <c r="O39" i="8"/>
  <c r="P39" i="8"/>
  <c r="O9" i="8"/>
  <c r="P9" i="8"/>
  <c r="O12" i="9"/>
  <c r="P12" i="9"/>
  <c r="O59" i="9"/>
  <c r="P59" i="9"/>
  <c r="O37" i="9"/>
  <c r="P37" i="9"/>
  <c r="O39" i="9"/>
  <c r="P39" i="9"/>
  <c r="O40" i="9"/>
  <c r="P40" i="9"/>
  <c r="O84" i="9"/>
  <c r="P84" i="9"/>
  <c r="O62" i="9"/>
  <c r="P62" i="9"/>
  <c r="O43" i="9"/>
  <c r="P43" i="9"/>
  <c r="O47" i="9"/>
  <c r="P47" i="9"/>
  <c r="O16" i="9"/>
  <c r="P16" i="9"/>
  <c r="O98" i="9"/>
  <c r="P98" i="9"/>
  <c r="O35" i="10"/>
  <c r="P35" i="10"/>
  <c r="O32" i="10"/>
  <c r="P32" i="10"/>
  <c r="O33" i="10"/>
  <c r="P33" i="10"/>
  <c r="O8" i="10"/>
  <c r="P8" i="10"/>
  <c r="O14" i="11"/>
  <c r="P14" i="11"/>
  <c r="O34" i="11"/>
  <c r="P34" i="11"/>
  <c r="O48" i="11"/>
  <c r="P48" i="11"/>
  <c r="O41" i="11"/>
  <c r="P41" i="11"/>
  <c r="O15" i="5"/>
  <c r="P15" i="5"/>
  <c r="O16" i="6"/>
  <c r="P16" i="6"/>
  <c r="O13" i="7"/>
  <c r="P13" i="7"/>
  <c r="O9" i="7"/>
  <c r="P9" i="7"/>
  <c r="O16" i="7"/>
  <c r="P16" i="7"/>
  <c r="O11" i="80"/>
  <c r="P11" i="80"/>
  <c r="O15" i="8"/>
  <c r="P15" i="8"/>
  <c r="O22" i="8"/>
  <c r="P22" i="8"/>
  <c r="O17" i="8"/>
  <c r="P17" i="8"/>
  <c r="O26" i="8"/>
  <c r="P26" i="8"/>
  <c r="O32" i="8"/>
  <c r="P32" i="8"/>
  <c r="O41" i="8"/>
  <c r="P41" i="8"/>
  <c r="O51" i="8"/>
  <c r="P51" i="8"/>
  <c r="O57" i="8"/>
  <c r="P57" i="8"/>
  <c r="O52" i="8"/>
  <c r="P52" i="8"/>
  <c r="O50" i="8"/>
  <c r="P50" i="8"/>
  <c r="O88" i="9"/>
  <c r="P88" i="9"/>
  <c r="O34" i="9"/>
  <c r="P34" i="9"/>
  <c r="O35" i="9"/>
  <c r="P35" i="9"/>
  <c r="O38" i="9"/>
  <c r="P38" i="9"/>
  <c r="O93" i="9"/>
  <c r="P93" i="9"/>
  <c r="O81" i="9"/>
  <c r="P81" i="9"/>
  <c r="O77" i="9"/>
  <c r="P77" i="9"/>
  <c r="O29" i="9"/>
  <c r="P29" i="9"/>
  <c r="O95" i="9"/>
  <c r="P95" i="9"/>
  <c r="O55" i="9"/>
  <c r="P55" i="9"/>
  <c r="O14" i="9"/>
  <c r="P14" i="9"/>
  <c r="O31" i="9"/>
  <c r="P31" i="9"/>
  <c r="O52" i="10"/>
  <c r="P52" i="10"/>
  <c r="O49" i="10"/>
  <c r="P49" i="10"/>
  <c r="O53" i="10"/>
  <c r="P53" i="10"/>
  <c r="O48" i="10"/>
  <c r="P48" i="10"/>
  <c r="O30" i="10"/>
  <c r="P30" i="10"/>
  <c r="O29" i="10"/>
  <c r="P29" i="10"/>
  <c r="O22" i="10"/>
  <c r="P22" i="10"/>
  <c r="O58" i="10"/>
  <c r="P58" i="10"/>
  <c r="O37" i="10"/>
  <c r="P37" i="10"/>
  <c r="O60" i="10"/>
  <c r="P60" i="10"/>
  <c r="O61" i="10"/>
  <c r="P61" i="10"/>
  <c r="O31" i="11"/>
  <c r="P31" i="11"/>
  <c r="O9" i="11"/>
  <c r="P9" i="11"/>
  <c r="O12" i="11"/>
  <c r="P12" i="11"/>
  <c r="O3" i="11"/>
  <c r="P3" i="11"/>
  <c r="O4" i="11"/>
  <c r="P4" i="11"/>
  <c r="O17" i="11"/>
  <c r="P17" i="11"/>
  <c r="C505" i="79"/>
  <c r="C506" i="79"/>
  <c r="C507" i="79"/>
  <c r="C508" i="79"/>
  <c r="C509" i="79"/>
  <c r="C510" i="79"/>
  <c r="C511" i="79"/>
  <c r="C512" i="79"/>
  <c r="C513" i="79"/>
  <c r="C504" i="79"/>
  <c r="C465" i="79"/>
  <c r="C466" i="79"/>
  <c r="C467" i="79"/>
  <c r="C468" i="79"/>
  <c r="C469" i="79"/>
  <c r="C470" i="79"/>
  <c r="C471" i="79"/>
  <c r="C472" i="79"/>
  <c r="C473" i="79"/>
  <c r="C474" i="79"/>
  <c r="C475" i="79"/>
  <c r="C476" i="79"/>
  <c r="C464" i="79"/>
  <c r="C447" i="79"/>
  <c r="C448" i="79"/>
  <c r="C449" i="79"/>
  <c r="C450" i="79"/>
  <c r="C451" i="79"/>
  <c r="C452" i="79"/>
  <c r="C446" i="79"/>
  <c r="C430" i="79"/>
  <c r="C431" i="79"/>
  <c r="C432" i="79"/>
  <c r="C433" i="79"/>
  <c r="C429" i="79"/>
  <c r="C340" i="79"/>
  <c r="C341" i="79"/>
  <c r="C342" i="79"/>
  <c r="C343" i="79"/>
  <c r="C344" i="79"/>
  <c r="C345" i="79"/>
  <c r="C346" i="79"/>
  <c r="C347" i="79"/>
  <c r="C348" i="79"/>
  <c r="C349" i="79"/>
  <c r="C350" i="79"/>
  <c r="C351" i="79"/>
  <c r="C352" i="79"/>
  <c r="C353" i="79"/>
  <c r="C354" i="79"/>
  <c r="C355" i="79"/>
  <c r="C356" i="79"/>
  <c r="C357" i="79"/>
  <c r="C358" i="79"/>
  <c r="C359" i="79"/>
  <c r="C360" i="79"/>
  <c r="C361" i="79"/>
  <c r="C362" i="79"/>
  <c r="C363" i="79"/>
  <c r="C364" i="79"/>
  <c r="C365" i="79"/>
  <c r="C366" i="79"/>
  <c r="C367" i="79"/>
  <c r="C368" i="79"/>
  <c r="C369" i="79"/>
  <c r="C370" i="79"/>
  <c r="C371" i="79"/>
  <c r="C372" i="79"/>
  <c r="C339" i="79"/>
  <c r="C177" i="79"/>
  <c r="C178" i="79"/>
  <c r="C179" i="79"/>
  <c r="C180" i="79"/>
  <c r="C181" i="79"/>
  <c r="C182" i="79"/>
  <c r="C183" i="79"/>
  <c r="C184" i="79"/>
  <c r="C185" i="79"/>
  <c r="C186" i="79"/>
  <c r="C187" i="79"/>
  <c r="C188" i="79"/>
  <c r="C189" i="79"/>
  <c r="C190" i="79"/>
  <c r="C191" i="79"/>
  <c r="C192" i="79"/>
  <c r="C193" i="79"/>
  <c r="C194" i="79"/>
  <c r="C195" i="79"/>
  <c r="C196" i="79"/>
  <c r="C197" i="79"/>
  <c r="C198" i="79"/>
  <c r="C199" i="79"/>
  <c r="C200" i="79"/>
  <c r="C201" i="79"/>
  <c r="C202" i="79"/>
  <c r="C203" i="79"/>
  <c r="C204" i="79"/>
  <c r="C205" i="79"/>
  <c r="C206" i="79"/>
  <c r="C207" i="79"/>
  <c r="C208" i="79"/>
  <c r="C209" i="79"/>
  <c r="C210" i="79"/>
  <c r="C211" i="79"/>
  <c r="C212" i="79"/>
  <c r="C213" i="79"/>
  <c r="C214" i="79"/>
  <c r="C215" i="79"/>
  <c r="C216" i="79"/>
  <c r="C217" i="79"/>
  <c r="C218" i="79"/>
  <c r="C219" i="79"/>
  <c r="C220" i="79"/>
  <c r="C221" i="79"/>
  <c r="C222" i="79"/>
  <c r="C223" i="79"/>
  <c r="C224" i="79"/>
  <c r="C225" i="79"/>
  <c r="C226" i="79"/>
  <c r="C227" i="79"/>
  <c r="C228" i="79"/>
  <c r="C229" i="79"/>
  <c r="C230" i="79"/>
  <c r="C231" i="79"/>
  <c r="C232" i="79"/>
  <c r="C233" i="79"/>
  <c r="C234" i="79"/>
  <c r="C235" i="79"/>
  <c r="C236" i="79"/>
  <c r="C237" i="79"/>
  <c r="C238" i="79"/>
  <c r="C239" i="79"/>
  <c r="C240" i="79"/>
  <c r="C241" i="79"/>
  <c r="C242" i="79"/>
  <c r="C243" i="79"/>
  <c r="C244" i="79"/>
  <c r="C176" i="79"/>
  <c r="C67" i="79"/>
  <c r="C68" i="79"/>
  <c r="C69" i="79"/>
  <c r="C70" i="79"/>
  <c r="C71" i="79"/>
  <c r="C72" i="79"/>
  <c r="C73" i="79"/>
  <c r="C74" i="79"/>
  <c r="C75" i="79"/>
  <c r="C76" i="79"/>
  <c r="C77" i="79"/>
  <c r="C78" i="79"/>
  <c r="C79" i="79"/>
  <c r="C80" i="79"/>
  <c r="C81" i="79"/>
  <c r="C82" i="79"/>
  <c r="C83" i="79"/>
  <c r="C84" i="79"/>
  <c r="C85" i="79"/>
  <c r="C86" i="79"/>
  <c r="C87" i="79"/>
  <c r="C88" i="79"/>
  <c r="C89" i="79"/>
  <c r="C90" i="79"/>
  <c r="C91" i="79"/>
  <c r="C92" i="79"/>
  <c r="C93" i="79"/>
  <c r="C94" i="79"/>
  <c r="C95" i="79"/>
  <c r="C96" i="79"/>
  <c r="C97" i="79"/>
  <c r="C98" i="79"/>
  <c r="C99" i="79"/>
  <c r="C100" i="79"/>
  <c r="C101" i="79"/>
  <c r="C102" i="79"/>
  <c r="C103" i="79"/>
  <c r="C104" i="79"/>
  <c r="C105" i="79"/>
  <c r="C106" i="79"/>
  <c r="C107" i="79"/>
  <c r="C108" i="79"/>
  <c r="C109" i="79"/>
  <c r="C66" i="79"/>
  <c r="C3" i="79"/>
  <c r="C4" i="79"/>
  <c r="C5" i="79"/>
  <c r="C6" i="79"/>
  <c r="C7" i="79"/>
  <c r="C8" i="79"/>
  <c r="C9" i="79"/>
  <c r="C10" i="79"/>
  <c r="C11" i="79"/>
  <c r="C12" i="79"/>
  <c r="C13" i="79"/>
  <c r="C14" i="79"/>
  <c r="C15" i="79"/>
  <c r="C16" i="79"/>
  <c r="C17" i="79"/>
  <c r="C18" i="79"/>
  <c r="C19" i="79"/>
  <c r="C20" i="79"/>
  <c r="C21" i="79"/>
  <c r="C22" i="79"/>
  <c r="C23" i="79"/>
  <c r="C24" i="79"/>
  <c r="C25" i="79"/>
  <c r="C26" i="79"/>
  <c r="C27" i="79"/>
  <c r="C28" i="79"/>
  <c r="C29" i="79"/>
  <c r="C30" i="79"/>
  <c r="C31" i="79"/>
  <c r="C32" i="79"/>
  <c r="C33" i="79"/>
  <c r="C34" i="79"/>
  <c r="C35" i="79"/>
  <c r="C36" i="79"/>
  <c r="C37" i="79"/>
  <c r="C2" i="79"/>
  <c r="N1" i="79"/>
  <c r="O5" i="5"/>
  <c r="P5" i="5"/>
  <c r="O12" i="5"/>
  <c r="P12" i="5"/>
  <c r="O8" i="5"/>
  <c r="P8" i="5"/>
  <c r="O9" i="5"/>
  <c r="P9" i="5"/>
  <c r="O3" i="6"/>
  <c r="P3" i="6"/>
  <c r="O10" i="6"/>
  <c r="P10" i="6"/>
  <c r="O17" i="6"/>
  <c r="P17" i="6"/>
  <c r="O11" i="6"/>
  <c r="P11" i="6"/>
  <c r="O7" i="6"/>
  <c r="P7" i="6"/>
  <c r="O12" i="6"/>
  <c r="P12" i="6"/>
  <c r="O9" i="6"/>
  <c r="P9" i="6"/>
  <c r="O19" i="6"/>
  <c r="P19" i="6"/>
  <c r="O13" i="6"/>
  <c r="P13" i="6"/>
  <c r="O18" i="6"/>
  <c r="P18" i="6"/>
  <c r="O15" i="6"/>
  <c r="P15" i="6"/>
  <c r="O5" i="6"/>
  <c r="P5" i="6"/>
  <c r="O15" i="7"/>
  <c r="P15" i="7"/>
  <c r="O12" i="7"/>
  <c r="P12" i="7"/>
  <c r="O4" i="7"/>
  <c r="P4" i="7"/>
  <c r="O10" i="7"/>
  <c r="P10" i="7"/>
  <c r="O11" i="7"/>
  <c r="P11" i="7"/>
  <c r="O6" i="7"/>
  <c r="P6" i="7"/>
  <c r="O9" i="80"/>
  <c r="P9" i="80"/>
  <c r="O8" i="80"/>
  <c r="P6" i="80"/>
  <c r="O10" i="80"/>
  <c r="P10" i="80"/>
  <c r="O7" i="80"/>
  <c r="P3" i="80"/>
  <c r="O53" i="8"/>
  <c r="P53" i="8"/>
  <c r="O54" i="8"/>
  <c r="P54" i="8"/>
  <c r="O55" i="8"/>
  <c r="P55" i="8"/>
  <c r="O48" i="8"/>
  <c r="P48" i="8"/>
  <c r="O5" i="8"/>
  <c r="P5" i="8"/>
  <c r="O10" i="8"/>
  <c r="P10" i="8"/>
  <c r="O30" i="8"/>
  <c r="P30" i="8"/>
  <c r="O56" i="8"/>
  <c r="P56" i="8"/>
  <c r="O45" i="8"/>
  <c r="P45" i="8"/>
  <c r="O49" i="8"/>
  <c r="P49" i="8"/>
  <c r="O46" i="8"/>
  <c r="P46" i="8"/>
  <c r="O18" i="8"/>
  <c r="P18" i="8"/>
  <c r="O7" i="8"/>
  <c r="P7" i="8"/>
  <c r="O47" i="8"/>
  <c r="P47" i="8"/>
  <c r="O38" i="8"/>
  <c r="P38" i="8"/>
  <c r="O59" i="8"/>
  <c r="P59" i="8"/>
  <c r="O13" i="8"/>
  <c r="P13" i="8"/>
  <c r="O3" i="8"/>
  <c r="P3" i="8"/>
  <c r="O4" i="8"/>
  <c r="P4" i="8"/>
  <c r="O14" i="8"/>
  <c r="P14" i="8"/>
  <c r="O23" i="8"/>
  <c r="P23" i="8"/>
  <c r="O25" i="8"/>
  <c r="P25" i="8"/>
  <c r="O27" i="8"/>
  <c r="P27" i="8"/>
  <c r="O16" i="8"/>
  <c r="P16" i="8"/>
  <c r="O31" i="8"/>
  <c r="P31" i="8"/>
  <c r="O12" i="8"/>
  <c r="P12" i="8"/>
  <c r="O20" i="8"/>
  <c r="P20" i="8"/>
  <c r="O35" i="8"/>
  <c r="P35" i="8"/>
  <c r="O37" i="8"/>
  <c r="P37" i="8"/>
  <c r="O19" i="8"/>
  <c r="Q19" i="8" s="1"/>
  <c r="P19" i="8"/>
  <c r="O11" i="8"/>
  <c r="P11" i="8"/>
  <c r="O21" i="8"/>
  <c r="P21" i="8"/>
  <c r="O40" i="8"/>
  <c r="P40" i="8"/>
  <c r="O87" i="9"/>
  <c r="P87" i="9"/>
  <c r="O4" i="9"/>
  <c r="P4" i="9"/>
  <c r="O73" i="9"/>
  <c r="P73" i="9"/>
  <c r="O89" i="9"/>
  <c r="P89" i="9"/>
  <c r="O13" i="9"/>
  <c r="P13" i="9"/>
  <c r="O90" i="9"/>
  <c r="P90" i="9"/>
  <c r="O52" i="9"/>
  <c r="P52" i="9"/>
  <c r="O69" i="9"/>
  <c r="P69" i="9"/>
  <c r="O8" i="9"/>
  <c r="P8" i="9"/>
  <c r="O70" i="9"/>
  <c r="P70" i="9"/>
  <c r="O75" i="9"/>
  <c r="P75" i="9"/>
  <c r="O51" i="9"/>
  <c r="P51" i="9"/>
  <c r="O76" i="9"/>
  <c r="P76" i="9"/>
  <c r="O92" i="9"/>
  <c r="P92" i="9"/>
  <c r="O60" i="9"/>
  <c r="P60" i="9"/>
  <c r="O68" i="9"/>
  <c r="P68" i="9"/>
  <c r="O83" i="9"/>
  <c r="P83" i="9"/>
  <c r="O94" i="9"/>
  <c r="P94" i="9"/>
  <c r="O80" i="9"/>
  <c r="P80" i="9"/>
  <c r="O50" i="9"/>
  <c r="P50" i="9"/>
  <c r="O56" i="9"/>
  <c r="P56" i="9"/>
  <c r="O27" i="9"/>
  <c r="P27" i="9"/>
  <c r="O17" i="9"/>
  <c r="P17" i="9"/>
  <c r="O82" i="9"/>
  <c r="P82" i="9"/>
  <c r="O72" i="9"/>
  <c r="P72" i="9"/>
  <c r="O3" i="9"/>
  <c r="P3" i="9"/>
  <c r="O53" i="9"/>
  <c r="P53" i="9"/>
  <c r="O96" i="9"/>
  <c r="P96" i="9"/>
  <c r="O5" i="9"/>
  <c r="P5" i="9"/>
  <c r="O78" i="9"/>
  <c r="P78" i="9"/>
  <c r="O10" i="9"/>
  <c r="P10" i="9"/>
  <c r="O64" i="9"/>
  <c r="P64" i="9"/>
  <c r="O65" i="9"/>
  <c r="P65" i="9"/>
  <c r="O71" i="9"/>
  <c r="P71" i="9"/>
  <c r="O44" i="9"/>
  <c r="P44" i="9"/>
  <c r="O45" i="9"/>
  <c r="P45" i="9"/>
  <c r="O74" i="9"/>
  <c r="P74" i="9"/>
  <c r="O6" i="9"/>
  <c r="P6" i="9"/>
  <c r="O15" i="9"/>
  <c r="P15" i="9"/>
  <c r="O48" i="9"/>
  <c r="P48" i="9"/>
  <c r="O66" i="9"/>
  <c r="P66" i="9"/>
  <c r="O97" i="9"/>
  <c r="P97" i="9"/>
  <c r="O79" i="9"/>
  <c r="P79" i="9"/>
  <c r="O49" i="9"/>
  <c r="P49" i="9"/>
  <c r="O11" i="9"/>
  <c r="P11" i="9"/>
  <c r="O86" i="9"/>
  <c r="P86" i="9"/>
  <c r="O58" i="9"/>
  <c r="P58" i="9"/>
  <c r="O24" i="9"/>
  <c r="P24" i="9"/>
  <c r="O32" i="9"/>
  <c r="P32" i="9"/>
  <c r="O7" i="9"/>
  <c r="P7" i="9"/>
  <c r="O25" i="9"/>
  <c r="P25" i="9"/>
  <c r="O54" i="9"/>
  <c r="P54" i="9"/>
  <c r="O20" i="9"/>
  <c r="P20" i="9"/>
  <c r="O61" i="9"/>
  <c r="P61" i="9"/>
  <c r="O9" i="9"/>
  <c r="P9" i="9"/>
  <c r="O41" i="9"/>
  <c r="P41" i="9"/>
  <c r="O23" i="9"/>
  <c r="P23" i="9"/>
  <c r="O26" i="9"/>
  <c r="P26" i="9"/>
  <c r="O63" i="9"/>
  <c r="P63" i="9"/>
  <c r="O30" i="9"/>
  <c r="P30" i="9"/>
  <c r="O28" i="9"/>
  <c r="P28" i="9"/>
  <c r="O21" i="9"/>
  <c r="P21" i="9"/>
  <c r="O57" i="9"/>
  <c r="P57" i="9"/>
  <c r="O22" i="9"/>
  <c r="P22" i="9"/>
  <c r="O46" i="9"/>
  <c r="P46" i="9"/>
  <c r="O19" i="9"/>
  <c r="P19" i="9"/>
  <c r="O85" i="9"/>
  <c r="P85" i="9"/>
  <c r="O67" i="9"/>
  <c r="P67" i="9"/>
  <c r="O25" i="10"/>
  <c r="P25" i="10"/>
  <c r="O40" i="10"/>
  <c r="P40" i="10"/>
  <c r="O45" i="10"/>
  <c r="P45" i="10"/>
  <c r="O31" i="10"/>
  <c r="P31" i="10"/>
  <c r="O11" i="10"/>
  <c r="P11" i="10"/>
  <c r="O47" i="10"/>
  <c r="P47" i="10"/>
  <c r="O46" i="10"/>
  <c r="P46" i="10"/>
  <c r="O36" i="10"/>
  <c r="P36" i="10"/>
  <c r="O7" i="10"/>
  <c r="P7" i="10"/>
  <c r="O5" i="10"/>
  <c r="P5" i="10"/>
  <c r="O43" i="10"/>
  <c r="P43" i="10"/>
  <c r="O13" i="10"/>
  <c r="P13" i="10"/>
  <c r="O41" i="10"/>
  <c r="P41" i="10"/>
  <c r="O26" i="10"/>
  <c r="P26" i="10"/>
  <c r="O39" i="10"/>
  <c r="P39" i="10"/>
  <c r="O27" i="10"/>
  <c r="P27" i="10"/>
  <c r="O44" i="10"/>
  <c r="P44" i="10"/>
  <c r="O56" i="10"/>
  <c r="P56" i="10"/>
  <c r="O4" i="10"/>
  <c r="P4" i="10"/>
  <c r="O18" i="10"/>
  <c r="P18" i="10"/>
  <c r="O51" i="10"/>
  <c r="P51" i="10"/>
  <c r="O17" i="10"/>
  <c r="P17" i="10"/>
  <c r="O59" i="10"/>
  <c r="P59" i="10"/>
  <c r="O19" i="10"/>
  <c r="P19" i="10"/>
  <c r="O6" i="10"/>
  <c r="P6" i="10"/>
  <c r="O34" i="10"/>
  <c r="P34" i="10"/>
  <c r="O3" i="10"/>
  <c r="P3" i="10"/>
  <c r="O10" i="10"/>
  <c r="P10" i="10"/>
  <c r="O12" i="10"/>
  <c r="P12" i="10"/>
  <c r="O15" i="10"/>
  <c r="P15" i="10"/>
  <c r="O55" i="10"/>
  <c r="P55" i="10"/>
  <c r="O50" i="10"/>
  <c r="P50" i="10"/>
  <c r="O57" i="10"/>
  <c r="P57" i="10"/>
  <c r="O16" i="10"/>
  <c r="P16" i="10"/>
  <c r="O42" i="10"/>
  <c r="P42" i="10"/>
  <c r="O38" i="10"/>
  <c r="P38" i="10"/>
  <c r="O14" i="10"/>
  <c r="P14" i="10"/>
  <c r="O23" i="10"/>
  <c r="P23" i="10"/>
  <c r="O28" i="10"/>
  <c r="P28" i="10"/>
  <c r="O62" i="10"/>
  <c r="P62" i="10"/>
  <c r="O24" i="10"/>
  <c r="P24" i="10"/>
  <c r="O43" i="11"/>
  <c r="P43" i="11"/>
  <c r="O15" i="11"/>
  <c r="P15" i="11"/>
  <c r="O39" i="11"/>
  <c r="P39" i="11"/>
  <c r="O24" i="11"/>
  <c r="P24" i="11"/>
  <c r="O22" i="11"/>
  <c r="P22" i="11"/>
  <c r="O36" i="11"/>
  <c r="P36" i="11"/>
  <c r="O44" i="11"/>
  <c r="P44" i="11"/>
  <c r="O50" i="11"/>
  <c r="P50" i="11"/>
  <c r="O45" i="11"/>
  <c r="P45" i="11"/>
  <c r="O51" i="11"/>
  <c r="P51" i="11"/>
  <c r="O11" i="11"/>
  <c r="P11" i="11"/>
  <c r="O33" i="11"/>
  <c r="P33" i="11"/>
  <c r="O42" i="11"/>
  <c r="P42" i="11"/>
  <c r="O21" i="11"/>
  <c r="P21" i="11"/>
  <c r="O5" i="11"/>
  <c r="P5" i="11"/>
  <c r="O28" i="11"/>
  <c r="P28" i="11"/>
  <c r="O8" i="11"/>
  <c r="P8" i="11"/>
  <c r="G217" i="78"/>
  <c r="G218" i="78" s="1"/>
  <c r="G221" i="78"/>
  <c r="G224" i="78"/>
  <c r="G229" i="78"/>
  <c r="G230" i="78"/>
  <c r="G233" i="78"/>
  <c r="G238" i="78"/>
  <c r="G240" i="78"/>
  <c r="G241" i="78"/>
  <c r="G245" i="78"/>
  <c r="G247" i="78"/>
  <c r="G250" i="78"/>
  <c r="G256" i="78"/>
  <c r="G262" i="78"/>
  <c r="G264" i="78"/>
  <c r="G266" i="78"/>
  <c r="G267" i="78"/>
  <c r="G268" i="78"/>
  <c r="G269" i="78"/>
  <c r="G270" i="78"/>
  <c r="G273" i="78"/>
  <c r="G275" i="78"/>
  <c r="G278" i="78"/>
  <c r="G279" i="78"/>
  <c r="G281" i="78"/>
  <c r="G284" i="78"/>
  <c r="G285" i="78"/>
  <c r="G286" i="78"/>
  <c r="G287" i="78"/>
  <c r="G288" i="78"/>
  <c r="G289" i="78"/>
  <c r="G290" i="78"/>
  <c r="G291" i="78"/>
  <c r="G292" i="78"/>
  <c r="G293" i="78"/>
  <c r="G294" i="78"/>
  <c r="G295" i="78"/>
  <c r="G296" i="78"/>
  <c r="G297" i="78"/>
  <c r="G298" i="78"/>
  <c r="G299" i="78"/>
  <c r="G300" i="78"/>
  <c r="G301" i="78"/>
  <c r="G302" i="78"/>
  <c r="G303" i="78"/>
  <c r="G304" i="78"/>
  <c r="G305" i="78"/>
  <c r="G306" i="78"/>
  <c r="G307" i="78"/>
  <c r="G308" i="78"/>
  <c r="G309" i="78"/>
  <c r="G310" i="78"/>
  <c r="G311" i="78"/>
  <c r="G312" i="78"/>
  <c r="G313" i="78"/>
  <c r="G314" i="78"/>
  <c r="G315" i="78"/>
  <c r="G316" i="78"/>
  <c r="G317" i="78"/>
  <c r="G318" i="78"/>
  <c r="G319" i="78"/>
  <c r="G320" i="78"/>
  <c r="G321" i="78"/>
  <c r="G322" i="78"/>
  <c r="G323" i="78"/>
  <c r="G324" i="78"/>
  <c r="G325" i="78"/>
  <c r="G326" i="78"/>
  <c r="G327" i="78"/>
  <c r="G328" i="78"/>
  <c r="G329" i="78"/>
  <c r="G330" i="78"/>
  <c r="G331" i="78"/>
  <c r="G216" i="78"/>
  <c r="G348" i="78"/>
  <c r="G349" i="78"/>
  <c r="G351" i="78"/>
  <c r="G357" i="78"/>
  <c r="G362" i="78"/>
  <c r="G363" i="78"/>
  <c r="G364" i="78"/>
  <c r="G365" i="78"/>
  <c r="G366" i="78"/>
  <c r="G367" i="78"/>
  <c r="G368" i="78"/>
  <c r="G369" i="78"/>
  <c r="G370" i="78"/>
  <c r="G371" i="78"/>
  <c r="G372" i="78"/>
  <c r="G373" i="78"/>
  <c r="G374" i="78"/>
  <c r="G375" i="78"/>
  <c r="G376" i="78"/>
  <c r="G377" i="78"/>
  <c r="G378" i="78"/>
  <c r="G379" i="78"/>
  <c r="G380" i="78"/>
  <c r="G381" i="78"/>
  <c r="G382" i="78"/>
  <c r="G383" i="78"/>
  <c r="G384" i="78"/>
  <c r="G385" i="78"/>
  <c r="G386" i="78"/>
  <c r="G387" i="78"/>
  <c r="G388" i="78"/>
  <c r="G389" i="78"/>
  <c r="G390" i="78"/>
  <c r="G336" i="78"/>
  <c r="G337" i="78" s="1"/>
  <c r="G338" i="78" s="1"/>
  <c r="G402" i="78"/>
  <c r="G404" i="78"/>
  <c r="G405" i="78"/>
  <c r="G406" i="78"/>
  <c r="G407" i="78"/>
  <c r="G400" i="78"/>
  <c r="G401" i="78" s="1"/>
  <c r="G403" i="78" s="1"/>
  <c r="G417" i="78"/>
  <c r="G419" i="78"/>
  <c r="G424" i="78"/>
  <c r="G425" i="78"/>
  <c r="G426" i="78"/>
  <c r="G427" i="78"/>
  <c r="G428" i="78"/>
  <c r="G429" i="78"/>
  <c r="G416" i="78"/>
  <c r="G418" i="78" s="1"/>
  <c r="G436" i="78"/>
  <c r="G437" i="78" s="1"/>
  <c r="G439" i="78"/>
  <c r="G443" i="78"/>
  <c r="G444" i="78"/>
  <c r="G445" i="78"/>
  <c r="G446" i="78"/>
  <c r="G447" i="78"/>
  <c r="G448" i="78"/>
  <c r="G435" i="78"/>
  <c r="G457" i="78"/>
  <c r="G458" i="78"/>
  <c r="G459" i="78"/>
  <c r="G460" i="78"/>
  <c r="G461" i="78"/>
  <c r="G462" i="78"/>
  <c r="G463" i="78"/>
  <c r="G464" i="78"/>
  <c r="G465" i="78"/>
  <c r="G466" i="78"/>
  <c r="G467" i="78"/>
  <c r="G468" i="78"/>
  <c r="G469" i="78"/>
  <c r="G470" i="78"/>
  <c r="G471" i="78"/>
  <c r="G472" i="78"/>
  <c r="G473" i="78"/>
  <c r="G474" i="78"/>
  <c r="G475" i="78"/>
  <c r="G476" i="78"/>
  <c r="G477" i="78"/>
  <c r="G478" i="78"/>
  <c r="G479" i="78"/>
  <c r="G480" i="78"/>
  <c r="G452" i="78"/>
  <c r="G453" i="78" s="1"/>
  <c r="G454" i="78" s="1"/>
  <c r="G116" i="78"/>
  <c r="G125" i="78"/>
  <c r="G128" i="78"/>
  <c r="G134" i="78"/>
  <c r="G138" i="78"/>
  <c r="G143" i="78"/>
  <c r="G145" i="78"/>
  <c r="G148" i="78"/>
  <c r="G150" i="78"/>
  <c r="G151" i="78"/>
  <c r="G154" i="78"/>
  <c r="G157" i="78"/>
  <c r="G159" i="78"/>
  <c r="G160" i="78"/>
  <c r="G161" i="78"/>
  <c r="G162" i="78"/>
  <c r="G163" i="78"/>
  <c r="G164" i="78"/>
  <c r="G165" i="78"/>
  <c r="G166" i="78"/>
  <c r="G167" i="78"/>
  <c r="G168" i="78"/>
  <c r="G169" i="78"/>
  <c r="G170" i="78"/>
  <c r="G171" i="78"/>
  <c r="G172" i="78"/>
  <c r="G173" i="78"/>
  <c r="G174" i="78"/>
  <c r="G175" i="78"/>
  <c r="G176" i="78"/>
  <c r="G177" i="78"/>
  <c r="G178" i="78"/>
  <c r="G179" i="78"/>
  <c r="G180" i="78"/>
  <c r="G181" i="78"/>
  <c r="G182" i="78"/>
  <c r="G183" i="78"/>
  <c r="G184" i="78"/>
  <c r="G185" i="78"/>
  <c r="G186" i="78"/>
  <c r="G187" i="78"/>
  <c r="G188" i="78"/>
  <c r="G189" i="78"/>
  <c r="G190" i="78"/>
  <c r="G191" i="78"/>
  <c r="G192" i="78"/>
  <c r="G193" i="78"/>
  <c r="G194" i="78"/>
  <c r="G195" i="78"/>
  <c r="G196" i="78"/>
  <c r="G197" i="78"/>
  <c r="G198" i="78"/>
  <c r="G199" i="78"/>
  <c r="G200" i="78"/>
  <c r="G201" i="78"/>
  <c r="G202" i="78"/>
  <c r="G203" i="78"/>
  <c r="G204" i="78"/>
  <c r="G205" i="78"/>
  <c r="G206" i="78"/>
  <c r="G207" i="78"/>
  <c r="G208" i="78"/>
  <c r="G209" i="78"/>
  <c r="G210" i="78"/>
  <c r="G114" i="78"/>
  <c r="G115" i="78" s="1"/>
  <c r="G9" i="78"/>
  <c r="G13" i="78"/>
  <c r="G15" i="78"/>
  <c r="G20" i="78"/>
  <c r="G25" i="78"/>
  <c r="G26" i="78"/>
  <c r="G28" i="78"/>
  <c r="G30" i="78"/>
  <c r="G31" i="78"/>
  <c r="G32" i="78"/>
  <c r="G34" i="78"/>
  <c r="G35" i="78"/>
  <c r="G37" i="78"/>
  <c r="G44" i="78"/>
  <c r="G49" i="78"/>
  <c r="G52" i="78"/>
  <c r="G53" i="78"/>
  <c r="G54" i="78"/>
  <c r="G55" i="78"/>
  <c r="G57" i="78"/>
  <c r="G58" i="78"/>
  <c r="G59" i="78"/>
  <c r="G60" i="78"/>
  <c r="G61" i="78"/>
  <c r="G62" i="78"/>
  <c r="G63" i="78"/>
  <c r="G64" i="78"/>
  <c r="G65" i="78"/>
  <c r="G66" i="78"/>
  <c r="G67" i="78"/>
  <c r="G68" i="78"/>
  <c r="G69" i="78"/>
  <c r="G70" i="78"/>
  <c r="G71" i="78"/>
  <c r="G72" i="78"/>
  <c r="G73" i="78"/>
  <c r="G74" i="78"/>
  <c r="G75" i="78"/>
  <c r="G76" i="78"/>
  <c r="G77" i="78"/>
  <c r="G78" i="78"/>
  <c r="G79" i="78"/>
  <c r="G80" i="78"/>
  <c r="G81" i="78"/>
  <c r="G82" i="78"/>
  <c r="G83" i="78"/>
  <c r="G84" i="78"/>
  <c r="G85" i="78"/>
  <c r="G86" i="78"/>
  <c r="G87" i="78"/>
  <c r="G88" i="78"/>
  <c r="G89" i="78"/>
  <c r="G90" i="78"/>
  <c r="G91" i="78"/>
  <c r="G92" i="78"/>
  <c r="G93" i="78"/>
  <c r="G94" i="78"/>
  <c r="G95" i="78"/>
  <c r="G96" i="78"/>
  <c r="G97" i="78"/>
  <c r="G98" i="78"/>
  <c r="G99" i="78"/>
  <c r="G100" i="78"/>
  <c r="G101" i="78"/>
  <c r="G102" i="78"/>
  <c r="G103" i="78"/>
  <c r="G104" i="78"/>
  <c r="G105" i="78"/>
  <c r="G106" i="78"/>
  <c r="G107" i="78"/>
  <c r="G108" i="78"/>
  <c r="G7" i="78"/>
  <c r="G8" i="78" s="1"/>
  <c r="O16" i="5"/>
  <c r="P16" i="5"/>
  <c r="O18" i="5"/>
  <c r="P18" i="5"/>
  <c r="O13" i="5"/>
  <c r="P13" i="5"/>
  <c r="O14" i="5"/>
  <c r="P14" i="5"/>
  <c r="O19" i="5"/>
  <c r="P19" i="5"/>
  <c r="P4" i="5"/>
  <c r="O4" i="5"/>
  <c r="P20" i="6"/>
  <c r="O20" i="6"/>
  <c r="P3" i="7"/>
  <c r="O3" i="7"/>
  <c r="P7" i="80"/>
  <c r="O13" i="80"/>
  <c r="P42" i="8"/>
  <c r="O42" i="8"/>
  <c r="P18" i="9"/>
  <c r="O18" i="9"/>
  <c r="P9" i="10"/>
  <c r="O9" i="10"/>
  <c r="O47" i="11"/>
  <c r="P47" i="11"/>
  <c r="O25" i="11"/>
  <c r="P25" i="11"/>
  <c r="O49" i="11"/>
  <c r="P49" i="11"/>
  <c r="O30" i="11"/>
  <c r="P30" i="11"/>
  <c r="O46" i="11"/>
  <c r="P46" i="11"/>
  <c r="O6" i="11"/>
  <c r="P6" i="11"/>
  <c r="O38" i="11"/>
  <c r="P38" i="11"/>
  <c r="O19" i="11"/>
  <c r="P19" i="11"/>
  <c r="O37" i="11"/>
  <c r="P37" i="11"/>
  <c r="O26" i="11"/>
  <c r="P26" i="11"/>
  <c r="O20" i="11"/>
  <c r="P20" i="11"/>
  <c r="O7" i="11"/>
  <c r="P7" i="11"/>
  <c r="O13" i="11"/>
  <c r="P13" i="11"/>
  <c r="O18" i="11"/>
  <c r="P18" i="11"/>
  <c r="O10" i="11"/>
  <c r="P10" i="11"/>
  <c r="O52" i="11"/>
  <c r="P52" i="11"/>
  <c r="O27" i="11"/>
  <c r="P27" i="11"/>
  <c r="O29" i="11"/>
  <c r="P29" i="11"/>
  <c r="O32" i="11"/>
  <c r="P32" i="11"/>
  <c r="Q16" i="11" l="1"/>
  <c r="Q5" i="80"/>
  <c r="Q44" i="8"/>
  <c r="Q15" i="5"/>
  <c r="Q3" i="5"/>
  <c r="Q16" i="5"/>
  <c r="Q14" i="6"/>
  <c r="Q8" i="6"/>
  <c r="Q8" i="7"/>
  <c r="Q4" i="7"/>
  <c r="Q12" i="80"/>
  <c r="Q11" i="80"/>
  <c r="Q3" i="80"/>
  <c r="Q6" i="80"/>
  <c r="Q24" i="8"/>
  <c r="Q28" i="8"/>
  <c r="Q36" i="8"/>
  <c r="Q9" i="8"/>
  <c r="Q51" i="8"/>
  <c r="Q33" i="9"/>
  <c r="Q36" i="9"/>
  <c r="Q91" i="9"/>
  <c r="Q42" i="9"/>
  <c r="Q20" i="10"/>
  <c r="Q54" i="10"/>
  <c r="Q21" i="10"/>
  <c r="Q35" i="10"/>
  <c r="Q40" i="11"/>
  <c r="Q35" i="11"/>
  <c r="Q23" i="11"/>
  <c r="Q7" i="7"/>
  <c r="Q14" i="7"/>
  <c r="Q13" i="80"/>
  <c r="Q26" i="8"/>
  <c r="Q38" i="9"/>
  <c r="Q27" i="9"/>
  <c r="Q6" i="5"/>
  <c r="Q10" i="5"/>
  <c r="Q11" i="5"/>
  <c r="Q17" i="5"/>
  <c r="Q11" i="6"/>
  <c r="Q19" i="6"/>
  <c r="Q5" i="7"/>
  <c r="Q8" i="80"/>
  <c r="Q8" i="8"/>
  <c r="Q58" i="8"/>
  <c r="Q39" i="8"/>
  <c r="Q46" i="8"/>
  <c r="Q50" i="8"/>
  <c r="Q21" i="8"/>
  <c r="Q52" i="8"/>
  <c r="Q17" i="8"/>
  <c r="Q43" i="8"/>
  <c r="Q34" i="8"/>
  <c r="Q6" i="8"/>
  <c r="Q15" i="8"/>
  <c r="Q22" i="8"/>
  <c r="Q32" i="8"/>
  <c r="Q12" i="9"/>
  <c r="Q37" i="9"/>
  <c r="Q62" i="9"/>
  <c r="Q65" i="9"/>
  <c r="Q84" i="9"/>
  <c r="Q59" i="9"/>
  <c r="Q39" i="9"/>
  <c r="Q40" i="9"/>
  <c r="Q43" i="9"/>
  <c r="Q47" i="9"/>
  <c r="Q16" i="9"/>
  <c r="Q98" i="9"/>
  <c r="Q33" i="10"/>
  <c r="Q8" i="10"/>
  <c r="Q52" i="10"/>
  <c r="Q9" i="10"/>
  <c r="Q32" i="10"/>
  <c r="Q41" i="11"/>
  <c r="Q34" i="11"/>
  <c r="Q48" i="11"/>
  <c r="Q14" i="11"/>
  <c r="Q4" i="5"/>
  <c r="Q13" i="5"/>
  <c r="Q19" i="5"/>
  <c r="Q8" i="5"/>
  <c r="Q10" i="6"/>
  <c r="Q16" i="6"/>
  <c r="Q13" i="6"/>
  <c r="Q15" i="6"/>
  <c r="Q17" i="6"/>
  <c r="Q16" i="7"/>
  <c r="Q13" i="7"/>
  <c r="Q9" i="7"/>
  <c r="Q6" i="7"/>
  <c r="Q3" i="8"/>
  <c r="Q41" i="8"/>
  <c r="Q57" i="8"/>
  <c r="Q55" i="8"/>
  <c r="Q23" i="8"/>
  <c r="Q25" i="8"/>
  <c r="Q11" i="8"/>
  <c r="Q34" i="9"/>
  <c r="Q93" i="9"/>
  <c r="Q81" i="9"/>
  <c r="Q77" i="9"/>
  <c r="Q29" i="9"/>
  <c r="Q95" i="9"/>
  <c r="Q19" i="9"/>
  <c r="Q35" i="9"/>
  <c r="Q55" i="9"/>
  <c r="Q14" i="9"/>
  <c r="Q31" i="9"/>
  <c r="Q88" i="9"/>
  <c r="Q6" i="9"/>
  <c r="Q7" i="9"/>
  <c r="Q61" i="9"/>
  <c r="Q92" i="9"/>
  <c r="Q50" i="9"/>
  <c r="Q82" i="9"/>
  <c r="Q63" i="9"/>
  <c r="Q3" i="9"/>
  <c r="Q29" i="10"/>
  <c r="Q37" i="10"/>
  <c r="Q61" i="10"/>
  <c r="Q19" i="10"/>
  <c r="Q60" i="10"/>
  <c r="Q45" i="10"/>
  <c r="Q26" i="10"/>
  <c r="Q42" i="10"/>
  <c r="Q49" i="10"/>
  <c r="Q53" i="10"/>
  <c r="Q48" i="10"/>
  <c r="Q30" i="10"/>
  <c r="Q22" i="10"/>
  <c r="Q24" i="10"/>
  <c r="Q58" i="10"/>
  <c r="Q30" i="11"/>
  <c r="Q32" i="11"/>
  <c r="Q10" i="11"/>
  <c r="Q31" i="11"/>
  <c r="Q9" i="11"/>
  <c r="Q12" i="11"/>
  <c r="Q3" i="11"/>
  <c r="Q4" i="11"/>
  <c r="Q17" i="11"/>
  <c r="Q5" i="11"/>
  <c r="Q15" i="11"/>
  <c r="Q49" i="11"/>
  <c r="Q12" i="5"/>
  <c r="Q12" i="7"/>
  <c r="Q9" i="80"/>
  <c r="Q10" i="80"/>
  <c r="Q40" i="8"/>
  <c r="Q48" i="8"/>
  <c r="Q89" i="9"/>
  <c r="Q70" i="9"/>
  <c r="Q21" i="9"/>
  <c r="Q46" i="10"/>
  <c r="Q23" i="10"/>
  <c r="Q44" i="10"/>
  <c r="Q57" i="10"/>
  <c r="Q24" i="11"/>
  <c r="Q52" i="11"/>
  <c r="Q14" i="5"/>
  <c r="Q5" i="5"/>
  <c r="Q18" i="5"/>
  <c r="Q9" i="5"/>
  <c r="Q9" i="6"/>
  <c r="Q5" i="6"/>
  <c r="Q18" i="6"/>
  <c r="Q12" i="6"/>
  <c r="Q3" i="6"/>
  <c r="Q7" i="6"/>
  <c r="Q11" i="7"/>
  <c r="Q10" i="7"/>
  <c r="Q15" i="7"/>
  <c r="Q59" i="8"/>
  <c r="Q12" i="8"/>
  <c r="Q14" i="8"/>
  <c r="Q16" i="8"/>
  <c r="Q7" i="8"/>
  <c r="Q30" i="8"/>
  <c r="Q54" i="8"/>
  <c r="Q20" i="8"/>
  <c r="Q31" i="8"/>
  <c r="Q10" i="8"/>
  <c r="Q45" i="8"/>
  <c r="Q53" i="8"/>
  <c r="Q56" i="8"/>
  <c r="Q38" i="8"/>
  <c r="Q35" i="8"/>
  <c r="Q5" i="8"/>
  <c r="Q18" i="8"/>
  <c r="Q13" i="8"/>
  <c r="Q47" i="8"/>
  <c r="Q49" i="8"/>
  <c r="Q37" i="8"/>
  <c r="Q27" i="8"/>
  <c r="Q4" i="8"/>
  <c r="Q68" i="9"/>
  <c r="Q58" i="9"/>
  <c r="Q10" i="9"/>
  <c r="Q22" i="9"/>
  <c r="Q48" i="9"/>
  <c r="Q20" i="9"/>
  <c r="Q90" i="9"/>
  <c r="Q49" i="9"/>
  <c r="Q44" i="9"/>
  <c r="Q64" i="9"/>
  <c r="Q76" i="9"/>
  <c r="Q8" i="9"/>
  <c r="Q67" i="9"/>
  <c r="Q97" i="9"/>
  <c r="Q5" i="9"/>
  <c r="Q94" i="9"/>
  <c r="Q51" i="9"/>
  <c r="Q4" i="9"/>
  <c r="Q24" i="9"/>
  <c r="Q11" i="9"/>
  <c r="Q75" i="9"/>
  <c r="Q71" i="9"/>
  <c r="Q41" i="9"/>
  <c r="Q57" i="9"/>
  <c r="Q96" i="9"/>
  <c r="Q32" i="9"/>
  <c r="Q23" i="9"/>
  <c r="Q9" i="9"/>
  <c r="Q86" i="9"/>
  <c r="Q87" i="9"/>
  <c r="Q52" i="9"/>
  <c r="Q69" i="9"/>
  <c r="Q66" i="9"/>
  <c r="Q78" i="9"/>
  <c r="Q17" i="9"/>
  <c r="Q79" i="9"/>
  <c r="Q53" i="9"/>
  <c r="Q13" i="9"/>
  <c r="Q46" i="9"/>
  <c r="Q45" i="9"/>
  <c r="Q83" i="9"/>
  <c r="Q30" i="9"/>
  <c r="Q15" i="9"/>
  <c r="Q56" i="9"/>
  <c r="Q73" i="9"/>
  <c r="Q60" i="9"/>
  <c r="Q54" i="9"/>
  <c r="Q26" i="9"/>
  <c r="Q25" i="9"/>
  <c r="Q74" i="9"/>
  <c r="Q80" i="9"/>
  <c r="Q18" i="9"/>
  <c r="Q28" i="9"/>
  <c r="Q85" i="9"/>
  <c r="Q72" i="9"/>
  <c r="Q14" i="10"/>
  <c r="Q17" i="10"/>
  <c r="Q11" i="10"/>
  <c r="Q51" i="10"/>
  <c r="Q34" i="10"/>
  <c r="Q18" i="10"/>
  <c r="Q6" i="10"/>
  <c r="Q16" i="10"/>
  <c r="Q56" i="10"/>
  <c r="Q40" i="10"/>
  <c r="Q50" i="10"/>
  <c r="Q5" i="10"/>
  <c r="Q7" i="10"/>
  <c r="Q59" i="10"/>
  <c r="Q13" i="10"/>
  <c r="Q12" i="10"/>
  <c r="Q36" i="10"/>
  <c r="Q15" i="10"/>
  <c r="Q41" i="10"/>
  <c r="Q39" i="10"/>
  <c r="Q28" i="10"/>
  <c r="Q62" i="10"/>
  <c r="Q25" i="10"/>
  <c r="Q31" i="10"/>
  <c r="Q3" i="10"/>
  <c r="Q10" i="10"/>
  <c r="Q47" i="10"/>
  <c r="Q55" i="10"/>
  <c r="Q38" i="10"/>
  <c r="Q27" i="10"/>
  <c r="Q4" i="10"/>
  <c r="Q43" i="10"/>
  <c r="Q7" i="11"/>
  <c r="Q33" i="11"/>
  <c r="Q46" i="11"/>
  <c r="Q25" i="11"/>
  <c r="Q21" i="11"/>
  <c r="Q8" i="11"/>
  <c r="Q19" i="11"/>
  <c r="Q45" i="11"/>
  <c r="Q29" i="11"/>
  <c r="Q44" i="11"/>
  <c r="Q43" i="11"/>
  <c r="Q20" i="11"/>
  <c r="Q50" i="11"/>
  <c r="Q38" i="11"/>
  <c r="Q37" i="11"/>
  <c r="Q13" i="11"/>
  <c r="Q26" i="11"/>
  <c r="Q18" i="11"/>
  <c r="Q51" i="11"/>
  <c r="Q28" i="11"/>
  <c r="Q11" i="11"/>
  <c r="Q47" i="11"/>
  <c r="Q27" i="11"/>
  <c r="Q22" i="11"/>
  <c r="Q6" i="11"/>
  <c r="Q42" i="11"/>
  <c r="Q36" i="11"/>
  <c r="Q39" i="11"/>
  <c r="G420" i="78"/>
  <c r="G219" i="78"/>
  <c r="G220" i="78"/>
  <c r="G339" i="78"/>
  <c r="G421" i="78"/>
  <c r="G422" i="78" s="1"/>
  <c r="G423" i="78" s="1"/>
  <c r="G438" i="78"/>
  <c r="G455" i="78"/>
  <c r="G456" i="78" s="1"/>
  <c r="G117" i="78"/>
  <c r="G10" i="78"/>
  <c r="Q20" i="6"/>
  <c r="Q3" i="7"/>
  <c r="Q7" i="80"/>
  <c r="Q42" i="8"/>
  <c r="G222" i="78" l="1"/>
  <c r="G223" i="78" s="1"/>
  <c r="G340" i="78"/>
  <c r="G440" i="78"/>
  <c r="G441" i="78" s="1"/>
  <c r="G442" i="78" s="1"/>
  <c r="G118" i="78"/>
  <c r="G11" i="78"/>
  <c r="F7" i="72"/>
  <c r="F10" i="72" s="1"/>
  <c r="F8" i="72"/>
  <c r="F9" i="72"/>
  <c r="F11" i="72"/>
  <c r="F13" i="72"/>
  <c r="F16" i="72"/>
  <c r="F26" i="72"/>
  <c r="F30" i="72"/>
  <c r="F32" i="72"/>
  <c r="F33" i="72"/>
  <c r="U3" i="96"/>
  <c r="V3" i="96"/>
  <c r="W3" i="96"/>
  <c r="X3" i="96"/>
  <c r="U4" i="96"/>
  <c r="V4" i="96"/>
  <c r="W4" i="96"/>
  <c r="X4" i="96"/>
  <c r="U5" i="96"/>
  <c r="V5" i="96"/>
  <c r="W5" i="96"/>
  <c r="X5" i="96"/>
  <c r="U6" i="96"/>
  <c r="V6" i="96"/>
  <c r="W6" i="96"/>
  <c r="X6" i="96"/>
  <c r="U7" i="96"/>
  <c r="V7" i="96"/>
  <c r="W7" i="96"/>
  <c r="X7" i="96"/>
  <c r="U8" i="96"/>
  <c r="V8" i="96"/>
  <c r="W8" i="96"/>
  <c r="X8" i="96"/>
  <c r="U9" i="96"/>
  <c r="V9" i="96"/>
  <c r="W9" i="96"/>
  <c r="X9" i="96"/>
  <c r="U10" i="96"/>
  <c r="V10" i="96"/>
  <c r="W10" i="96"/>
  <c r="X10" i="96"/>
  <c r="U11" i="96"/>
  <c r="V11" i="96"/>
  <c r="W11" i="96"/>
  <c r="X11" i="96"/>
  <c r="U12" i="96"/>
  <c r="V12" i="96"/>
  <c r="W12" i="96"/>
  <c r="X12" i="96"/>
  <c r="U13" i="96"/>
  <c r="V13" i="96"/>
  <c r="W13" i="96"/>
  <c r="X13" i="96"/>
  <c r="U14" i="96"/>
  <c r="V14" i="96"/>
  <c r="W14" i="96"/>
  <c r="X14" i="96"/>
  <c r="U15" i="96"/>
  <c r="V15" i="96"/>
  <c r="W15" i="96"/>
  <c r="X15" i="96"/>
  <c r="U16" i="96"/>
  <c r="V16" i="96"/>
  <c r="W16" i="96"/>
  <c r="X16" i="96"/>
  <c r="U17" i="96"/>
  <c r="V17" i="96"/>
  <c r="W17" i="96"/>
  <c r="X17" i="96"/>
  <c r="U18" i="96"/>
  <c r="V18" i="96"/>
  <c r="W18" i="96"/>
  <c r="X18" i="96"/>
  <c r="U19" i="96"/>
  <c r="V19" i="96"/>
  <c r="W19" i="96"/>
  <c r="X19" i="96"/>
  <c r="U20" i="96"/>
  <c r="V20" i="96"/>
  <c r="W20" i="96"/>
  <c r="X20" i="96"/>
  <c r="U21" i="96"/>
  <c r="V21" i="96"/>
  <c r="W21" i="96"/>
  <c r="X21" i="96"/>
  <c r="U22" i="96"/>
  <c r="V22" i="96"/>
  <c r="W22" i="96"/>
  <c r="X22" i="96"/>
  <c r="U23" i="96"/>
  <c r="V23" i="96"/>
  <c r="W23" i="96"/>
  <c r="X23" i="96"/>
  <c r="U24" i="96"/>
  <c r="V24" i="96"/>
  <c r="W24" i="96"/>
  <c r="X24" i="96"/>
  <c r="U25" i="96"/>
  <c r="V25" i="96"/>
  <c r="W25" i="96"/>
  <c r="X25" i="96"/>
  <c r="U26" i="96"/>
  <c r="V26" i="96"/>
  <c r="W26" i="96"/>
  <c r="X26" i="96"/>
  <c r="U27" i="96"/>
  <c r="V27" i="96"/>
  <c r="W27" i="96"/>
  <c r="X27" i="96"/>
  <c r="U28" i="96"/>
  <c r="V28" i="96"/>
  <c r="W28" i="96"/>
  <c r="X28" i="96"/>
  <c r="U29" i="96"/>
  <c r="V29" i="96"/>
  <c r="W29" i="96"/>
  <c r="X29" i="96"/>
  <c r="U30" i="96"/>
  <c r="V30" i="96"/>
  <c r="W30" i="96"/>
  <c r="X30" i="96"/>
  <c r="U31" i="96"/>
  <c r="V31" i="96"/>
  <c r="W31" i="96"/>
  <c r="X31" i="96"/>
  <c r="U32" i="96"/>
  <c r="V32" i="96"/>
  <c r="W32" i="96"/>
  <c r="X32" i="96"/>
  <c r="U33" i="96"/>
  <c r="V33" i="96"/>
  <c r="W33" i="96"/>
  <c r="X33" i="96"/>
  <c r="U34" i="96"/>
  <c r="V34" i="96"/>
  <c r="W34" i="96"/>
  <c r="X34" i="96"/>
  <c r="U35" i="96"/>
  <c r="V35" i="96"/>
  <c r="W35" i="96"/>
  <c r="X35" i="96"/>
  <c r="U36" i="96"/>
  <c r="V36" i="96"/>
  <c r="W36" i="96"/>
  <c r="X36" i="96"/>
  <c r="U37" i="96"/>
  <c r="V37" i="96"/>
  <c r="W37" i="96"/>
  <c r="X37" i="96"/>
  <c r="U38" i="96"/>
  <c r="V38" i="96"/>
  <c r="W38" i="96"/>
  <c r="X38" i="96"/>
  <c r="U39" i="96"/>
  <c r="V39" i="96"/>
  <c r="W39" i="96"/>
  <c r="X39" i="96"/>
  <c r="U40" i="96"/>
  <c r="V40" i="96"/>
  <c r="W40" i="96"/>
  <c r="X40" i="96"/>
  <c r="U41" i="96"/>
  <c r="V41" i="96"/>
  <c r="W41" i="96"/>
  <c r="X41" i="96"/>
  <c r="U42" i="96"/>
  <c r="V42" i="96"/>
  <c r="W42" i="96"/>
  <c r="X42" i="96"/>
  <c r="U43" i="96"/>
  <c r="V43" i="96"/>
  <c r="W43" i="96"/>
  <c r="X43" i="96"/>
  <c r="U44" i="96"/>
  <c r="V44" i="96"/>
  <c r="W44" i="96"/>
  <c r="X44" i="96"/>
  <c r="U45" i="96"/>
  <c r="V45" i="96"/>
  <c r="W45" i="96"/>
  <c r="X45" i="96"/>
  <c r="U46" i="96"/>
  <c r="V46" i="96"/>
  <c r="W46" i="96"/>
  <c r="X46" i="96"/>
  <c r="U47" i="96"/>
  <c r="V47" i="96"/>
  <c r="W47" i="96"/>
  <c r="X47" i="96"/>
  <c r="U48" i="96"/>
  <c r="V48" i="96"/>
  <c r="W48" i="96"/>
  <c r="X48" i="96"/>
  <c r="U49" i="96"/>
  <c r="V49" i="96"/>
  <c r="W49" i="96"/>
  <c r="X49" i="96"/>
  <c r="U50" i="96"/>
  <c r="V50" i="96"/>
  <c r="W50" i="96"/>
  <c r="X50" i="96"/>
  <c r="U51" i="96"/>
  <c r="V51" i="96"/>
  <c r="W51" i="96"/>
  <c r="X51" i="96"/>
  <c r="U52" i="96"/>
  <c r="V52" i="96"/>
  <c r="W52" i="96"/>
  <c r="X52" i="96"/>
  <c r="U53" i="96"/>
  <c r="V53" i="96"/>
  <c r="W53" i="96"/>
  <c r="X53" i="96"/>
  <c r="U54" i="96"/>
  <c r="V54" i="96"/>
  <c r="W54" i="96"/>
  <c r="X54" i="96"/>
  <c r="U55" i="96"/>
  <c r="V55" i="96"/>
  <c r="W55" i="96"/>
  <c r="X55" i="96"/>
  <c r="U56" i="96"/>
  <c r="V56" i="96"/>
  <c r="W56" i="96"/>
  <c r="X56" i="96"/>
  <c r="U57" i="96"/>
  <c r="V57" i="96"/>
  <c r="W57" i="96"/>
  <c r="X57" i="96"/>
  <c r="U58" i="96"/>
  <c r="V58" i="96"/>
  <c r="W58" i="96"/>
  <c r="X58" i="96"/>
  <c r="U59" i="96"/>
  <c r="V59" i="96"/>
  <c r="W59" i="96"/>
  <c r="X59" i="96"/>
  <c r="U60" i="96"/>
  <c r="V60" i="96"/>
  <c r="W60" i="96"/>
  <c r="X60" i="96"/>
  <c r="U61" i="96"/>
  <c r="V61" i="96"/>
  <c r="W61" i="96"/>
  <c r="X61" i="96"/>
  <c r="U62" i="96"/>
  <c r="V62" i="96"/>
  <c r="W62" i="96"/>
  <c r="X62" i="96"/>
  <c r="U63" i="96"/>
  <c r="V63" i="96"/>
  <c r="W63" i="96"/>
  <c r="X63" i="96"/>
  <c r="U64" i="96"/>
  <c r="V64" i="96"/>
  <c r="W64" i="96"/>
  <c r="X64" i="96"/>
  <c r="U66" i="96"/>
  <c r="V66" i="96"/>
  <c r="W66" i="96"/>
  <c r="X66" i="96"/>
  <c r="U67" i="96"/>
  <c r="V67" i="96"/>
  <c r="W67" i="96"/>
  <c r="X67" i="96"/>
  <c r="U68" i="96"/>
  <c r="V68" i="96"/>
  <c r="W68" i="96"/>
  <c r="X68" i="96"/>
  <c r="U69" i="96"/>
  <c r="V69" i="96"/>
  <c r="W69" i="96"/>
  <c r="X69" i="96"/>
  <c r="U70" i="96"/>
  <c r="V70" i="96"/>
  <c r="W70" i="96"/>
  <c r="X70" i="96"/>
  <c r="U71" i="96"/>
  <c r="V71" i="96"/>
  <c r="W71" i="96"/>
  <c r="X71" i="96"/>
  <c r="U72" i="96"/>
  <c r="V72" i="96"/>
  <c r="W72" i="96"/>
  <c r="X72" i="96"/>
  <c r="U73" i="96"/>
  <c r="V73" i="96"/>
  <c r="W73" i="96"/>
  <c r="X73" i="96"/>
  <c r="U74" i="96"/>
  <c r="V74" i="96"/>
  <c r="W74" i="96"/>
  <c r="X74" i="96"/>
  <c r="U75" i="96"/>
  <c r="V75" i="96"/>
  <c r="W75" i="96"/>
  <c r="X75" i="96"/>
  <c r="U76" i="96"/>
  <c r="V76" i="96"/>
  <c r="W76" i="96"/>
  <c r="X76" i="96"/>
  <c r="U77" i="96"/>
  <c r="V77" i="96"/>
  <c r="W77" i="96"/>
  <c r="X77" i="96"/>
  <c r="U78" i="96"/>
  <c r="V78" i="96"/>
  <c r="W78" i="96"/>
  <c r="X78" i="96"/>
  <c r="U79" i="96"/>
  <c r="V79" i="96"/>
  <c r="W79" i="96"/>
  <c r="X79" i="96"/>
  <c r="U80" i="96"/>
  <c r="V80" i="96"/>
  <c r="W80" i="96"/>
  <c r="X80" i="96"/>
  <c r="U81" i="96"/>
  <c r="V81" i="96"/>
  <c r="W81" i="96"/>
  <c r="X81" i="96"/>
  <c r="U82" i="96"/>
  <c r="V82" i="96"/>
  <c r="W82" i="96"/>
  <c r="X82" i="96"/>
  <c r="U83" i="96"/>
  <c r="V83" i="96"/>
  <c r="W83" i="96"/>
  <c r="X83" i="96"/>
  <c r="U84" i="96"/>
  <c r="V84" i="96"/>
  <c r="W84" i="96"/>
  <c r="X84" i="96"/>
  <c r="U85" i="96"/>
  <c r="V85" i="96"/>
  <c r="W85" i="96"/>
  <c r="X85" i="96"/>
  <c r="U86" i="96"/>
  <c r="V86" i="96"/>
  <c r="W86" i="96"/>
  <c r="X86" i="96"/>
  <c r="U87" i="96"/>
  <c r="V87" i="96"/>
  <c r="W87" i="96"/>
  <c r="X87" i="96"/>
  <c r="U88" i="96"/>
  <c r="V88" i="96"/>
  <c r="W88" i="96"/>
  <c r="X88" i="96"/>
  <c r="U89" i="96"/>
  <c r="V89" i="96"/>
  <c r="W89" i="96"/>
  <c r="X89" i="96"/>
  <c r="U90" i="96"/>
  <c r="V90" i="96"/>
  <c r="W90" i="96"/>
  <c r="X90" i="96"/>
  <c r="U91" i="96"/>
  <c r="V91" i="96"/>
  <c r="W91" i="96"/>
  <c r="X91" i="96"/>
  <c r="U92" i="96"/>
  <c r="V92" i="96"/>
  <c r="W92" i="96"/>
  <c r="X92" i="96"/>
  <c r="U93" i="96"/>
  <c r="V93" i="96"/>
  <c r="W93" i="96"/>
  <c r="X93" i="96"/>
  <c r="U94" i="96"/>
  <c r="V94" i="96"/>
  <c r="W94" i="96"/>
  <c r="X94" i="96"/>
  <c r="U95" i="96"/>
  <c r="V95" i="96"/>
  <c r="W95" i="96"/>
  <c r="X95" i="96"/>
  <c r="U96" i="96"/>
  <c r="V96" i="96"/>
  <c r="W96" i="96"/>
  <c r="X96" i="96"/>
  <c r="U97" i="96"/>
  <c r="V97" i="96"/>
  <c r="W97" i="96"/>
  <c r="X97" i="96"/>
  <c r="U98" i="96"/>
  <c r="V98" i="96"/>
  <c r="W98" i="96"/>
  <c r="X98" i="96"/>
  <c r="U99" i="96"/>
  <c r="V99" i="96"/>
  <c r="W99" i="96"/>
  <c r="X99" i="96"/>
  <c r="U100" i="96"/>
  <c r="V100" i="96"/>
  <c r="W100" i="96"/>
  <c r="X100" i="96"/>
  <c r="U101" i="96"/>
  <c r="V101" i="96"/>
  <c r="W101" i="96"/>
  <c r="X101" i="96"/>
  <c r="U102" i="96"/>
  <c r="V102" i="96"/>
  <c r="W102" i="96"/>
  <c r="X102" i="96"/>
  <c r="U103" i="96"/>
  <c r="V103" i="96"/>
  <c r="W103" i="96"/>
  <c r="X103" i="96"/>
  <c r="U104" i="96"/>
  <c r="V104" i="96"/>
  <c r="W104" i="96"/>
  <c r="X104" i="96"/>
  <c r="U105" i="96"/>
  <c r="V105" i="96"/>
  <c r="W105" i="96"/>
  <c r="X105" i="96"/>
  <c r="U106" i="96"/>
  <c r="V106" i="96"/>
  <c r="W106" i="96"/>
  <c r="X106" i="96"/>
  <c r="U107" i="96"/>
  <c r="V107" i="96"/>
  <c r="W107" i="96"/>
  <c r="X107" i="96"/>
  <c r="U108" i="96"/>
  <c r="V108" i="96"/>
  <c r="W108" i="96"/>
  <c r="X108" i="96"/>
  <c r="U109" i="96"/>
  <c r="V109" i="96"/>
  <c r="W109" i="96"/>
  <c r="X109" i="96"/>
  <c r="U110" i="96"/>
  <c r="V110" i="96"/>
  <c r="W110" i="96"/>
  <c r="X110" i="96"/>
  <c r="U111" i="96"/>
  <c r="V111" i="96"/>
  <c r="W111" i="96"/>
  <c r="X111" i="96"/>
  <c r="U112" i="96"/>
  <c r="V112" i="96"/>
  <c r="W112" i="96"/>
  <c r="X112" i="96"/>
  <c r="U113" i="96"/>
  <c r="V113" i="96"/>
  <c r="W113" i="96"/>
  <c r="X113" i="96"/>
  <c r="U114" i="96"/>
  <c r="V114" i="96"/>
  <c r="W114" i="96"/>
  <c r="X114" i="96"/>
  <c r="U115" i="96"/>
  <c r="V115" i="96"/>
  <c r="W115" i="96"/>
  <c r="X115" i="96"/>
  <c r="U116" i="96"/>
  <c r="V116" i="96"/>
  <c r="W116" i="96"/>
  <c r="X116" i="96"/>
  <c r="U117" i="96"/>
  <c r="V117" i="96"/>
  <c r="W117" i="96"/>
  <c r="X117" i="96"/>
  <c r="U118" i="96"/>
  <c r="V118" i="96"/>
  <c r="W118" i="96"/>
  <c r="X118" i="96"/>
  <c r="U119" i="96"/>
  <c r="V119" i="96"/>
  <c r="W119" i="96"/>
  <c r="X119" i="96"/>
  <c r="U120" i="96"/>
  <c r="V120" i="96"/>
  <c r="W120" i="96"/>
  <c r="X120" i="96"/>
  <c r="U121" i="96"/>
  <c r="V121" i="96"/>
  <c r="W121" i="96"/>
  <c r="X121" i="96"/>
  <c r="U122" i="96"/>
  <c r="V122" i="96"/>
  <c r="W122" i="96"/>
  <c r="X122" i="96"/>
  <c r="U123" i="96"/>
  <c r="V123" i="96"/>
  <c r="W123" i="96"/>
  <c r="X123" i="96"/>
  <c r="U124" i="96"/>
  <c r="V124" i="96"/>
  <c r="W124" i="96"/>
  <c r="X124" i="96"/>
  <c r="U125" i="96"/>
  <c r="V125" i="96"/>
  <c r="W125" i="96"/>
  <c r="X125" i="96"/>
  <c r="U126" i="96"/>
  <c r="V126" i="96"/>
  <c r="W126" i="96"/>
  <c r="X126" i="96"/>
  <c r="U127" i="96"/>
  <c r="V127" i="96"/>
  <c r="W127" i="96"/>
  <c r="X127" i="96"/>
  <c r="U128" i="96"/>
  <c r="V128" i="96"/>
  <c r="W128" i="96"/>
  <c r="X128" i="96"/>
  <c r="U129" i="96"/>
  <c r="V129" i="96"/>
  <c r="W129" i="96"/>
  <c r="X129" i="96"/>
  <c r="U130" i="96"/>
  <c r="V130" i="96"/>
  <c r="W130" i="96"/>
  <c r="X130" i="96"/>
  <c r="U131" i="96"/>
  <c r="V131" i="96"/>
  <c r="W131" i="96"/>
  <c r="X131" i="96"/>
  <c r="U132" i="96"/>
  <c r="V132" i="96"/>
  <c r="W132" i="96"/>
  <c r="X132" i="96"/>
  <c r="U133" i="96"/>
  <c r="V133" i="96"/>
  <c r="W133" i="96"/>
  <c r="X133" i="96"/>
  <c r="U134" i="96"/>
  <c r="V134" i="96"/>
  <c r="W134" i="96"/>
  <c r="X134" i="96"/>
  <c r="U135" i="96"/>
  <c r="V135" i="96"/>
  <c r="W135" i="96"/>
  <c r="X135" i="96"/>
  <c r="U136" i="96"/>
  <c r="V136" i="96"/>
  <c r="W136" i="96"/>
  <c r="X136" i="96"/>
  <c r="U137" i="96"/>
  <c r="V137" i="96"/>
  <c r="W137" i="96"/>
  <c r="X137" i="96"/>
  <c r="U138" i="96"/>
  <c r="V138" i="96"/>
  <c r="W138" i="96"/>
  <c r="X138" i="96"/>
  <c r="U139" i="96"/>
  <c r="V139" i="96"/>
  <c r="W139" i="96"/>
  <c r="X139" i="96"/>
  <c r="U140" i="96"/>
  <c r="V140" i="96"/>
  <c r="W140" i="96"/>
  <c r="X140" i="96"/>
  <c r="U141" i="96"/>
  <c r="V141" i="96"/>
  <c r="W141" i="96"/>
  <c r="X141" i="96"/>
  <c r="U142" i="96"/>
  <c r="V142" i="96"/>
  <c r="W142" i="96"/>
  <c r="X142" i="96"/>
  <c r="U143" i="96"/>
  <c r="V143" i="96"/>
  <c r="W143" i="96"/>
  <c r="X143" i="96"/>
  <c r="U144" i="96"/>
  <c r="V144" i="96"/>
  <c r="W144" i="96"/>
  <c r="X144" i="96"/>
  <c r="U145" i="96"/>
  <c r="V145" i="96"/>
  <c r="W145" i="96"/>
  <c r="X145" i="96"/>
  <c r="U146" i="96"/>
  <c r="V146" i="96"/>
  <c r="W146" i="96"/>
  <c r="X146" i="96"/>
  <c r="U147" i="96"/>
  <c r="V147" i="96"/>
  <c r="W147" i="96"/>
  <c r="X147" i="96"/>
  <c r="U148" i="96"/>
  <c r="V148" i="96"/>
  <c r="W148" i="96"/>
  <c r="X148" i="96"/>
  <c r="U149" i="96"/>
  <c r="V149" i="96"/>
  <c r="W149" i="96"/>
  <c r="X149" i="96"/>
  <c r="U150" i="96"/>
  <c r="V150" i="96"/>
  <c r="W150" i="96"/>
  <c r="X150" i="96"/>
  <c r="U151" i="96"/>
  <c r="V151" i="96"/>
  <c r="W151" i="96"/>
  <c r="X151" i="96"/>
  <c r="U152" i="96"/>
  <c r="V152" i="96"/>
  <c r="W152" i="96"/>
  <c r="X152" i="96"/>
  <c r="U153" i="96"/>
  <c r="V153" i="96"/>
  <c r="W153" i="96"/>
  <c r="X153" i="96"/>
  <c r="U154" i="96"/>
  <c r="V154" i="96"/>
  <c r="W154" i="96"/>
  <c r="X154" i="96"/>
  <c r="U155" i="96"/>
  <c r="V155" i="96"/>
  <c r="W155" i="96"/>
  <c r="X155" i="96"/>
  <c r="U156" i="96"/>
  <c r="V156" i="96"/>
  <c r="W156" i="96"/>
  <c r="X156" i="96"/>
  <c r="U157" i="96"/>
  <c r="V157" i="96"/>
  <c r="W157" i="96"/>
  <c r="X157" i="96"/>
  <c r="U158" i="96"/>
  <c r="V158" i="96"/>
  <c r="W158" i="96"/>
  <c r="X158" i="96"/>
  <c r="U159" i="96"/>
  <c r="V159" i="96"/>
  <c r="W159" i="96"/>
  <c r="X159" i="96"/>
  <c r="U160" i="96"/>
  <c r="V160" i="96"/>
  <c r="W160" i="96"/>
  <c r="X160" i="96"/>
  <c r="U161" i="96"/>
  <c r="V161" i="96"/>
  <c r="W161" i="96"/>
  <c r="X161" i="96"/>
  <c r="U162" i="96"/>
  <c r="V162" i="96"/>
  <c r="W162" i="96"/>
  <c r="X162" i="96"/>
  <c r="U163" i="96"/>
  <c r="V163" i="96"/>
  <c r="W163" i="96"/>
  <c r="X163" i="96"/>
  <c r="U164" i="96"/>
  <c r="V164" i="96"/>
  <c r="W164" i="96"/>
  <c r="X164" i="96"/>
  <c r="U165" i="96"/>
  <c r="V165" i="96"/>
  <c r="W165" i="96"/>
  <c r="X165" i="96"/>
  <c r="U166" i="96"/>
  <c r="V166" i="96"/>
  <c r="W166" i="96"/>
  <c r="X166" i="96"/>
  <c r="U167" i="96"/>
  <c r="V167" i="96"/>
  <c r="W167" i="96"/>
  <c r="X167" i="96"/>
  <c r="U168" i="96"/>
  <c r="V168" i="96"/>
  <c r="W168" i="96"/>
  <c r="X168" i="96"/>
  <c r="U169" i="96"/>
  <c r="V169" i="96"/>
  <c r="W169" i="96"/>
  <c r="X169" i="96"/>
  <c r="U170" i="96"/>
  <c r="V170" i="96"/>
  <c r="W170" i="96"/>
  <c r="X170" i="96"/>
  <c r="U171" i="96"/>
  <c r="V171" i="96"/>
  <c r="W171" i="96"/>
  <c r="X171" i="96"/>
  <c r="U172" i="96"/>
  <c r="V172" i="96"/>
  <c r="W172" i="96"/>
  <c r="X172" i="96"/>
  <c r="U173" i="96"/>
  <c r="V173" i="96"/>
  <c r="W173" i="96"/>
  <c r="X173" i="96"/>
  <c r="U174" i="96"/>
  <c r="V174" i="96"/>
  <c r="W174" i="96"/>
  <c r="X174" i="96"/>
  <c r="U176" i="96"/>
  <c r="V176" i="96"/>
  <c r="W176" i="96"/>
  <c r="X176" i="96"/>
  <c r="U177" i="96"/>
  <c r="V177" i="96"/>
  <c r="W177" i="96"/>
  <c r="X177" i="96"/>
  <c r="U178" i="96"/>
  <c r="V178" i="96"/>
  <c r="W178" i="96"/>
  <c r="X178" i="96"/>
  <c r="U179" i="96"/>
  <c r="V179" i="96"/>
  <c r="W179" i="96"/>
  <c r="X179" i="96"/>
  <c r="U180" i="96"/>
  <c r="V180" i="96"/>
  <c r="W180" i="96"/>
  <c r="X180" i="96"/>
  <c r="U181" i="96"/>
  <c r="V181" i="96"/>
  <c r="W181" i="96"/>
  <c r="X181" i="96"/>
  <c r="U182" i="96"/>
  <c r="V182" i="96"/>
  <c r="W182" i="96"/>
  <c r="X182" i="96"/>
  <c r="U183" i="96"/>
  <c r="V183" i="96"/>
  <c r="W183" i="96"/>
  <c r="X183" i="96"/>
  <c r="U184" i="96"/>
  <c r="V184" i="96"/>
  <c r="W184" i="96"/>
  <c r="X184" i="96"/>
  <c r="U185" i="96"/>
  <c r="V185" i="96"/>
  <c r="W185" i="96"/>
  <c r="X185" i="96"/>
  <c r="U186" i="96"/>
  <c r="V186" i="96"/>
  <c r="W186" i="96"/>
  <c r="X186" i="96"/>
  <c r="U187" i="96"/>
  <c r="V187" i="96"/>
  <c r="W187" i="96"/>
  <c r="X187" i="96"/>
  <c r="U188" i="96"/>
  <c r="V188" i="96"/>
  <c r="W188" i="96"/>
  <c r="X188" i="96"/>
  <c r="U189" i="96"/>
  <c r="V189" i="96"/>
  <c r="W189" i="96"/>
  <c r="X189" i="96"/>
  <c r="U190" i="96"/>
  <c r="V190" i="96"/>
  <c r="W190" i="96"/>
  <c r="X190" i="96"/>
  <c r="U191" i="96"/>
  <c r="V191" i="96"/>
  <c r="W191" i="96"/>
  <c r="X191" i="96"/>
  <c r="U192" i="96"/>
  <c r="V192" i="96"/>
  <c r="W192" i="96"/>
  <c r="X192" i="96"/>
  <c r="U193" i="96"/>
  <c r="V193" i="96"/>
  <c r="W193" i="96"/>
  <c r="X193" i="96"/>
  <c r="U194" i="96"/>
  <c r="V194" i="96"/>
  <c r="W194" i="96"/>
  <c r="X194" i="96"/>
  <c r="U195" i="96"/>
  <c r="V195" i="96"/>
  <c r="W195" i="96"/>
  <c r="X195" i="96"/>
  <c r="U196" i="96"/>
  <c r="V196" i="96"/>
  <c r="W196" i="96"/>
  <c r="X196" i="96"/>
  <c r="U197" i="96"/>
  <c r="V197" i="96"/>
  <c r="W197" i="96"/>
  <c r="X197" i="96"/>
  <c r="U198" i="96"/>
  <c r="V198" i="96"/>
  <c r="W198" i="96"/>
  <c r="X198" i="96"/>
  <c r="U199" i="96"/>
  <c r="V199" i="96"/>
  <c r="W199" i="96"/>
  <c r="X199" i="96"/>
  <c r="U200" i="96"/>
  <c r="V200" i="96"/>
  <c r="W200" i="96"/>
  <c r="X200" i="96"/>
  <c r="U201" i="96"/>
  <c r="V201" i="96"/>
  <c r="W201" i="96"/>
  <c r="X201" i="96"/>
  <c r="U202" i="96"/>
  <c r="V202" i="96"/>
  <c r="W202" i="96"/>
  <c r="X202" i="96"/>
  <c r="U203" i="96"/>
  <c r="V203" i="96"/>
  <c r="W203" i="96"/>
  <c r="X203" i="96"/>
  <c r="U204" i="96"/>
  <c r="V204" i="96"/>
  <c r="W204" i="96"/>
  <c r="X204" i="96"/>
  <c r="U205" i="96"/>
  <c r="V205" i="96"/>
  <c r="W205" i="96"/>
  <c r="X205" i="96"/>
  <c r="U206" i="96"/>
  <c r="V206" i="96"/>
  <c r="W206" i="96"/>
  <c r="X206" i="96"/>
  <c r="U207" i="96"/>
  <c r="V207" i="96"/>
  <c r="W207" i="96"/>
  <c r="X207" i="96"/>
  <c r="U208" i="96"/>
  <c r="V208" i="96"/>
  <c r="W208" i="96"/>
  <c r="X208" i="96"/>
  <c r="U209" i="96"/>
  <c r="V209" i="96"/>
  <c r="W209" i="96"/>
  <c r="X209" i="96"/>
  <c r="U210" i="96"/>
  <c r="V210" i="96"/>
  <c r="W210" i="96"/>
  <c r="X210" i="96"/>
  <c r="U211" i="96"/>
  <c r="V211" i="96"/>
  <c r="W211" i="96"/>
  <c r="X211" i="96"/>
  <c r="U212" i="96"/>
  <c r="V212" i="96"/>
  <c r="W212" i="96"/>
  <c r="X212" i="96"/>
  <c r="U213" i="96"/>
  <c r="V213" i="96"/>
  <c r="W213" i="96"/>
  <c r="X213" i="96"/>
  <c r="U214" i="96"/>
  <c r="V214" i="96"/>
  <c r="W214" i="96"/>
  <c r="X214" i="96"/>
  <c r="U215" i="96"/>
  <c r="V215" i="96"/>
  <c r="W215" i="96"/>
  <c r="X215" i="96"/>
  <c r="U216" i="96"/>
  <c r="V216" i="96"/>
  <c r="W216" i="96"/>
  <c r="X216" i="96"/>
  <c r="U217" i="96"/>
  <c r="V217" i="96"/>
  <c r="W217" i="96"/>
  <c r="X217" i="96"/>
  <c r="U218" i="96"/>
  <c r="V218" i="96"/>
  <c r="W218" i="96"/>
  <c r="X218" i="96"/>
  <c r="U219" i="96"/>
  <c r="V219" i="96"/>
  <c r="W219" i="96"/>
  <c r="X219" i="96"/>
  <c r="U220" i="96"/>
  <c r="V220" i="96"/>
  <c r="W220" i="96"/>
  <c r="X220" i="96"/>
  <c r="U221" i="96"/>
  <c r="V221" i="96"/>
  <c r="W221" i="96"/>
  <c r="X221" i="96"/>
  <c r="U222" i="96"/>
  <c r="V222" i="96"/>
  <c r="W222" i="96"/>
  <c r="X222" i="96"/>
  <c r="U223" i="96"/>
  <c r="V223" i="96"/>
  <c r="W223" i="96"/>
  <c r="X223" i="96"/>
  <c r="U224" i="96"/>
  <c r="V224" i="96"/>
  <c r="W224" i="96"/>
  <c r="X224" i="96"/>
  <c r="U225" i="96"/>
  <c r="V225" i="96"/>
  <c r="W225" i="96"/>
  <c r="X225" i="96"/>
  <c r="U226" i="96"/>
  <c r="V226" i="96"/>
  <c r="W226" i="96"/>
  <c r="X226" i="96"/>
  <c r="U227" i="96"/>
  <c r="V227" i="96"/>
  <c r="W227" i="96"/>
  <c r="X227" i="96"/>
  <c r="U228" i="96"/>
  <c r="V228" i="96"/>
  <c r="W228" i="96"/>
  <c r="X228" i="96"/>
  <c r="U229" i="96"/>
  <c r="V229" i="96"/>
  <c r="W229" i="96"/>
  <c r="X229" i="96"/>
  <c r="U230" i="96"/>
  <c r="V230" i="96"/>
  <c r="W230" i="96"/>
  <c r="X230" i="96"/>
  <c r="U231" i="96"/>
  <c r="V231" i="96"/>
  <c r="W231" i="96"/>
  <c r="X231" i="96"/>
  <c r="U232" i="96"/>
  <c r="V232" i="96"/>
  <c r="W232" i="96"/>
  <c r="X232" i="96"/>
  <c r="U233" i="96"/>
  <c r="V233" i="96"/>
  <c r="W233" i="96"/>
  <c r="X233" i="96"/>
  <c r="U234" i="96"/>
  <c r="V234" i="96"/>
  <c r="W234" i="96"/>
  <c r="X234" i="96"/>
  <c r="U235" i="96"/>
  <c r="V235" i="96"/>
  <c r="W235" i="96"/>
  <c r="X235" i="96"/>
  <c r="U236" i="96"/>
  <c r="V236" i="96"/>
  <c r="W236" i="96"/>
  <c r="X236" i="96"/>
  <c r="U237" i="96"/>
  <c r="V237" i="96"/>
  <c r="W237" i="96"/>
  <c r="X237" i="96"/>
  <c r="U238" i="96"/>
  <c r="V238" i="96"/>
  <c r="W238" i="96"/>
  <c r="X238" i="96"/>
  <c r="U239" i="96"/>
  <c r="V239" i="96"/>
  <c r="W239" i="96"/>
  <c r="X239" i="96"/>
  <c r="U240" i="96"/>
  <c r="V240" i="96"/>
  <c r="W240" i="96"/>
  <c r="X240" i="96"/>
  <c r="U241" i="96"/>
  <c r="V241" i="96"/>
  <c r="W241" i="96"/>
  <c r="X241" i="96"/>
  <c r="U242" i="96"/>
  <c r="V242" i="96"/>
  <c r="W242" i="96"/>
  <c r="X242" i="96"/>
  <c r="U243" i="96"/>
  <c r="V243" i="96"/>
  <c r="W243" i="96"/>
  <c r="X243" i="96"/>
  <c r="U244" i="96"/>
  <c r="V244" i="96"/>
  <c r="W244" i="96"/>
  <c r="X244" i="96"/>
  <c r="U245" i="96"/>
  <c r="V245" i="96"/>
  <c r="W245" i="96"/>
  <c r="X245" i="96"/>
  <c r="U246" i="96"/>
  <c r="V246" i="96"/>
  <c r="W246" i="96"/>
  <c r="X246" i="96"/>
  <c r="U247" i="96"/>
  <c r="V247" i="96"/>
  <c r="W247" i="96"/>
  <c r="X247" i="96"/>
  <c r="U248" i="96"/>
  <c r="V248" i="96"/>
  <c r="W248" i="96"/>
  <c r="X248" i="96"/>
  <c r="U249" i="96"/>
  <c r="V249" i="96"/>
  <c r="W249" i="96"/>
  <c r="X249" i="96"/>
  <c r="U250" i="96"/>
  <c r="V250" i="96"/>
  <c r="W250" i="96"/>
  <c r="X250" i="96"/>
  <c r="U251" i="96"/>
  <c r="V251" i="96"/>
  <c r="W251" i="96"/>
  <c r="X251" i="96"/>
  <c r="U252" i="96"/>
  <c r="V252" i="96"/>
  <c r="W252" i="96"/>
  <c r="X252" i="96"/>
  <c r="U253" i="96"/>
  <c r="V253" i="96"/>
  <c r="W253" i="96"/>
  <c r="X253" i="96"/>
  <c r="U254" i="96"/>
  <c r="V254" i="96"/>
  <c r="W254" i="96"/>
  <c r="X254" i="96"/>
  <c r="U255" i="96"/>
  <c r="V255" i="96"/>
  <c r="W255" i="96"/>
  <c r="X255" i="96"/>
  <c r="U256" i="96"/>
  <c r="V256" i="96"/>
  <c r="W256" i="96"/>
  <c r="X256" i="96"/>
  <c r="U257" i="96"/>
  <c r="V257" i="96"/>
  <c r="W257" i="96"/>
  <c r="X257" i="96"/>
  <c r="U258" i="96"/>
  <c r="V258" i="96"/>
  <c r="W258" i="96"/>
  <c r="X258" i="96"/>
  <c r="U259" i="96"/>
  <c r="V259" i="96"/>
  <c r="W259" i="96"/>
  <c r="X259" i="96"/>
  <c r="U260" i="96"/>
  <c r="V260" i="96"/>
  <c r="W260" i="96"/>
  <c r="X260" i="96"/>
  <c r="U261" i="96"/>
  <c r="V261" i="96"/>
  <c r="W261" i="96"/>
  <c r="X261" i="96"/>
  <c r="U262" i="96"/>
  <c r="V262" i="96"/>
  <c r="W262" i="96"/>
  <c r="X262" i="96"/>
  <c r="U263" i="96"/>
  <c r="V263" i="96"/>
  <c r="W263" i="96"/>
  <c r="X263" i="96"/>
  <c r="U264" i="96"/>
  <c r="V264" i="96"/>
  <c r="W264" i="96"/>
  <c r="X264" i="96"/>
  <c r="U265" i="96"/>
  <c r="V265" i="96"/>
  <c r="W265" i="96"/>
  <c r="X265" i="96"/>
  <c r="U266" i="96"/>
  <c r="V266" i="96"/>
  <c r="W266" i="96"/>
  <c r="X266" i="96"/>
  <c r="U267" i="96"/>
  <c r="V267" i="96"/>
  <c r="W267" i="96"/>
  <c r="X267" i="96"/>
  <c r="U268" i="96"/>
  <c r="V268" i="96"/>
  <c r="W268" i="96"/>
  <c r="X268" i="96"/>
  <c r="U269" i="96"/>
  <c r="V269" i="96"/>
  <c r="W269" i="96"/>
  <c r="X269" i="96"/>
  <c r="U270" i="96"/>
  <c r="V270" i="96"/>
  <c r="W270" i="96"/>
  <c r="X270" i="96"/>
  <c r="U271" i="96"/>
  <c r="V271" i="96"/>
  <c r="W271" i="96"/>
  <c r="X271" i="96"/>
  <c r="U272" i="96"/>
  <c r="V272" i="96"/>
  <c r="W272" i="96"/>
  <c r="X272" i="96"/>
  <c r="U273" i="96"/>
  <c r="V273" i="96"/>
  <c r="W273" i="96"/>
  <c r="X273" i="96"/>
  <c r="U274" i="96"/>
  <c r="V274" i="96"/>
  <c r="W274" i="96"/>
  <c r="X274" i="96"/>
  <c r="U275" i="96"/>
  <c r="V275" i="96"/>
  <c r="W275" i="96"/>
  <c r="X275" i="96"/>
  <c r="U276" i="96"/>
  <c r="V276" i="96"/>
  <c r="W276" i="96"/>
  <c r="X276" i="96"/>
  <c r="U277" i="96"/>
  <c r="V277" i="96"/>
  <c r="W277" i="96"/>
  <c r="X277" i="96"/>
  <c r="U278" i="96"/>
  <c r="V278" i="96"/>
  <c r="W278" i="96"/>
  <c r="X278" i="96"/>
  <c r="U279" i="96"/>
  <c r="V279" i="96"/>
  <c r="W279" i="96"/>
  <c r="X279" i="96"/>
  <c r="U280" i="96"/>
  <c r="V280" i="96"/>
  <c r="W280" i="96"/>
  <c r="X280" i="96"/>
  <c r="U281" i="96"/>
  <c r="V281" i="96"/>
  <c r="W281" i="96"/>
  <c r="X281" i="96"/>
  <c r="U282" i="96"/>
  <c r="V282" i="96"/>
  <c r="W282" i="96"/>
  <c r="X282" i="96"/>
  <c r="U283" i="96"/>
  <c r="V283" i="96"/>
  <c r="W283" i="96"/>
  <c r="X283" i="96"/>
  <c r="U284" i="96"/>
  <c r="V284" i="96"/>
  <c r="W284" i="96"/>
  <c r="X284" i="96"/>
  <c r="U285" i="96"/>
  <c r="V285" i="96"/>
  <c r="W285" i="96"/>
  <c r="X285" i="96"/>
  <c r="U286" i="96"/>
  <c r="V286" i="96"/>
  <c r="W286" i="96"/>
  <c r="X286" i="96"/>
  <c r="U287" i="96"/>
  <c r="V287" i="96"/>
  <c r="W287" i="96"/>
  <c r="X287" i="96"/>
  <c r="U288" i="96"/>
  <c r="V288" i="96"/>
  <c r="W288" i="96"/>
  <c r="X288" i="96"/>
  <c r="U289" i="96"/>
  <c r="V289" i="96"/>
  <c r="W289" i="96"/>
  <c r="X289" i="96"/>
  <c r="U290" i="96"/>
  <c r="V290" i="96"/>
  <c r="W290" i="96"/>
  <c r="X290" i="96"/>
  <c r="U291" i="96"/>
  <c r="V291" i="96"/>
  <c r="W291" i="96"/>
  <c r="X291" i="96"/>
  <c r="U292" i="96"/>
  <c r="V292" i="96"/>
  <c r="W292" i="96"/>
  <c r="X292" i="96"/>
  <c r="U293" i="96"/>
  <c r="V293" i="96"/>
  <c r="W293" i="96"/>
  <c r="X293" i="96"/>
  <c r="U294" i="96"/>
  <c r="V294" i="96"/>
  <c r="W294" i="96"/>
  <c r="X294" i="96"/>
  <c r="U295" i="96"/>
  <c r="V295" i="96"/>
  <c r="W295" i="96"/>
  <c r="X295" i="96"/>
  <c r="U296" i="96"/>
  <c r="V296" i="96"/>
  <c r="W296" i="96"/>
  <c r="X296" i="96"/>
  <c r="U297" i="96"/>
  <c r="V297" i="96"/>
  <c r="W297" i="96"/>
  <c r="X297" i="96"/>
  <c r="U298" i="96"/>
  <c r="V298" i="96"/>
  <c r="W298" i="96"/>
  <c r="X298" i="96"/>
  <c r="U299" i="96"/>
  <c r="V299" i="96"/>
  <c r="W299" i="96"/>
  <c r="X299" i="96"/>
  <c r="U300" i="96"/>
  <c r="V300" i="96"/>
  <c r="W300" i="96"/>
  <c r="X300" i="96"/>
  <c r="U301" i="96"/>
  <c r="V301" i="96"/>
  <c r="W301" i="96"/>
  <c r="X301" i="96"/>
  <c r="U302" i="96"/>
  <c r="V302" i="96"/>
  <c r="W302" i="96"/>
  <c r="X302" i="96"/>
  <c r="U303" i="96"/>
  <c r="V303" i="96"/>
  <c r="W303" i="96"/>
  <c r="X303" i="96"/>
  <c r="U304" i="96"/>
  <c r="V304" i="96"/>
  <c r="W304" i="96"/>
  <c r="X304" i="96"/>
  <c r="U305" i="96"/>
  <c r="V305" i="96"/>
  <c r="W305" i="96"/>
  <c r="X305" i="96"/>
  <c r="U306" i="96"/>
  <c r="V306" i="96"/>
  <c r="W306" i="96"/>
  <c r="X306" i="96"/>
  <c r="U307" i="96"/>
  <c r="V307" i="96"/>
  <c r="W307" i="96"/>
  <c r="X307" i="96"/>
  <c r="U308" i="96"/>
  <c r="V308" i="96"/>
  <c r="W308" i="96"/>
  <c r="X308" i="96"/>
  <c r="U309" i="96"/>
  <c r="V309" i="96"/>
  <c r="W309" i="96"/>
  <c r="X309" i="96"/>
  <c r="U310" i="96"/>
  <c r="V310" i="96"/>
  <c r="W310" i="96"/>
  <c r="X310" i="96"/>
  <c r="U311" i="96"/>
  <c r="V311" i="96"/>
  <c r="W311" i="96"/>
  <c r="X311" i="96"/>
  <c r="U312" i="96"/>
  <c r="V312" i="96"/>
  <c r="W312" i="96"/>
  <c r="X312" i="96"/>
  <c r="U313" i="96"/>
  <c r="V313" i="96"/>
  <c r="W313" i="96"/>
  <c r="X313" i="96"/>
  <c r="U314" i="96"/>
  <c r="V314" i="96"/>
  <c r="W314" i="96"/>
  <c r="X314" i="96"/>
  <c r="U315" i="96"/>
  <c r="V315" i="96"/>
  <c r="W315" i="96"/>
  <c r="X315" i="96"/>
  <c r="U316" i="96"/>
  <c r="V316" i="96"/>
  <c r="W316" i="96"/>
  <c r="X316" i="96"/>
  <c r="U317" i="96"/>
  <c r="V317" i="96"/>
  <c r="W317" i="96"/>
  <c r="X317" i="96"/>
  <c r="U318" i="96"/>
  <c r="V318" i="96"/>
  <c r="W318" i="96"/>
  <c r="X318" i="96"/>
  <c r="U319" i="96"/>
  <c r="V319" i="96"/>
  <c r="W319" i="96"/>
  <c r="X319" i="96"/>
  <c r="U320" i="96"/>
  <c r="V320" i="96"/>
  <c r="W320" i="96"/>
  <c r="X320" i="96"/>
  <c r="U321" i="96"/>
  <c r="V321" i="96"/>
  <c r="W321" i="96"/>
  <c r="X321" i="96"/>
  <c r="U322" i="96"/>
  <c r="V322" i="96"/>
  <c r="W322" i="96"/>
  <c r="X322" i="96"/>
  <c r="U323" i="96"/>
  <c r="V323" i="96"/>
  <c r="W323" i="96"/>
  <c r="X323" i="96"/>
  <c r="U324" i="96"/>
  <c r="V324" i="96"/>
  <c r="W324" i="96"/>
  <c r="X324" i="96"/>
  <c r="U325" i="96"/>
  <c r="V325" i="96"/>
  <c r="W325" i="96"/>
  <c r="X325" i="96"/>
  <c r="U326" i="96"/>
  <c r="V326" i="96"/>
  <c r="W326" i="96"/>
  <c r="X326" i="96"/>
  <c r="U327" i="96"/>
  <c r="V327" i="96"/>
  <c r="W327" i="96"/>
  <c r="X327" i="96"/>
  <c r="U328" i="96"/>
  <c r="V328" i="96"/>
  <c r="W328" i="96"/>
  <c r="X328" i="96"/>
  <c r="U329" i="96"/>
  <c r="V329" i="96"/>
  <c r="W329" i="96"/>
  <c r="X329" i="96"/>
  <c r="U330" i="96"/>
  <c r="V330" i="96"/>
  <c r="W330" i="96"/>
  <c r="X330" i="96"/>
  <c r="U331" i="96"/>
  <c r="V331" i="96"/>
  <c r="W331" i="96"/>
  <c r="X331" i="96"/>
  <c r="U332" i="96"/>
  <c r="V332" i="96"/>
  <c r="W332" i="96"/>
  <c r="X332" i="96"/>
  <c r="U333" i="96"/>
  <c r="V333" i="96"/>
  <c r="W333" i="96"/>
  <c r="X333" i="96"/>
  <c r="U334" i="96"/>
  <c r="V334" i="96"/>
  <c r="W334" i="96"/>
  <c r="X334" i="96"/>
  <c r="U335" i="96"/>
  <c r="V335" i="96"/>
  <c r="W335" i="96"/>
  <c r="X335" i="96"/>
  <c r="U336" i="96"/>
  <c r="V336" i="96"/>
  <c r="W336" i="96"/>
  <c r="X336" i="96"/>
  <c r="U337" i="96"/>
  <c r="V337" i="96"/>
  <c r="W337" i="96"/>
  <c r="X337" i="96"/>
  <c r="U339" i="96"/>
  <c r="V339" i="96"/>
  <c r="W339" i="96"/>
  <c r="X339" i="96"/>
  <c r="U340" i="96"/>
  <c r="V340" i="96"/>
  <c r="W340" i="96"/>
  <c r="X340" i="96"/>
  <c r="U341" i="96"/>
  <c r="V341" i="96"/>
  <c r="W341" i="96"/>
  <c r="X341" i="96"/>
  <c r="U342" i="96"/>
  <c r="V342" i="96"/>
  <c r="W342" i="96"/>
  <c r="X342" i="96"/>
  <c r="U343" i="96"/>
  <c r="V343" i="96"/>
  <c r="W343" i="96"/>
  <c r="X343" i="96"/>
  <c r="U344" i="96"/>
  <c r="V344" i="96"/>
  <c r="W344" i="96"/>
  <c r="X344" i="96"/>
  <c r="U345" i="96"/>
  <c r="V345" i="96"/>
  <c r="W345" i="96"/>
  <c r="X345" i="96"/>
  <c r="U346" i="96"/>
  <c r="V346" i="96"/>
  <c r="W346" i="96"/>
  <c r="X346" i="96"/>
  <c r="U347" i="96"/>
  <c r="V347" i="96"/>
  <c r="W347" i="96"/>
  <c r="X347" i="96"/>
  <c r="U348" i="96"/>
  <c r="V348" i="96"/>
  <c r="W348" i="96"/>
  <c r="X348" i="96"/>
  <c r="U349" i="96"/>
  <c r="V349" i="96"/>
  <c r="W349" i="96"/>
  <c r="X349" i="96"/>
  <c r="U350" i="96"/>
  <c r="V350" i="96"/>
  <c r="W350" i="96"/>
  <c r="X350" i="96"/>
  <c r="U351" i="96"/>
  <c r="V351" i="96"/>
  <c r="W351" i="96"/>
  <c r="X351" i="96"/>
  <c r="U352" i="96"/>
  <c r="V352" i="96"/>
  <c r="W352" i="96"/>
  <c r="X352" i="96"/>
  <c r="U353" i="96"/>
  <c r="V353" i="96"/>
  <c r="W353" i="96"/>
  <c r="X353" i="96"/>
  <c r="U354" i="96"/>
  <c r="V354" i="96"/>
  <c r="W354" i="96"/>
  <c r="X354" i="96"/>
  <c r="U355" i="96"/>
  <c r="V355" i="96"/>
  <c r="W355" i="96"/>
  <c r="X355" i="96"/>
  <c r="U356" i="96"/>
  <c r="V356" i="96"/>
  <c r="W356" i="96"/>
  <c r="X356" i="96"/>
  <c r="U357" i="96"/>
  <c r="V357" i="96"/>
  <c r="W357" i="96"/>
  <c r="X357" i="96"/>
  <c r="U358" i="96"/>
  <c r="V358" i="96"/>
  <c r="W358" i="96"/>
  <c r="X358" i="96"/>
  <c r="U359" i="96"/>
  <c r="V359" i="96"/>
  <c r="W359" i="96"/>
  <c r="X359" i="96"/>
  <c r="U360" i="96"/>
  <c r="V360" i="96"/>
  <c r="W360" i="96"/>
  <c r="X360" i="96"/>
  <c r="U361" i="96"/>
  <c r="V361" i="96"/>
  <c r="W361" i="96"/>
  <c r="X361" i="96"/>
  <c r="U362" i="96"/>
  <c r="V362" i="96"/>
  <c r="W362" i="96"/>
  <c r="X362" i="96"/>
  <c r="U363" i="96"/>
  <c r="V363" i="96"/>
  <c r="W363" i="96"/>
  <c r="X363" i="96"/>
  <c r="U364" i="96"/>
  <c r="V364" i="96"/>
  <c r="W364" i="96"/>
  <c r="X364" i="96"/>
  <c r="U365" i="96"/>
  <c r="V365" i="96"/>
  <c r="W365" i="96"/>
  <c r="X365" i="96"/>
  <c r="U366" i="96"/>
  <c r="V366" i="96"/>
  <c r="W366" i="96"/>
  <c r="X366" i="96"/>
  <c r="U367" i="96"/>
  <c r="V367" i="96"/>
  <c r="W367" i="96"/>
  <c r="X367" i="96"/>
  <c r="U368" i="96"/>
  <c r="V368" i="96"/>
  <c r="W368" i="96"/>
  <c r="X368" i="96"/>
  <c r="U369" i="96"/>
  <c r="V369" i="96"/>
  <c r="W369" i="96"/>
  <c r="X369" i="96"/>
  <c r="U370" i="96"/>
  <c r="V370" i="96"/>
  <c r="W370" i="96"/>
  <c r="X370" i="96"/>
  <c r="U371" i="96"/>
  <c r="V371" i="96"/>
  <c r="W371" i="96"/>
  <c r="X371" i="96"/>
  <c r="U372" i="96"/>
  <c r="V372" i="96"/>
  <c r="W372" i="96"/>
  <c r="X372" i="96"/>
  <c r="U373" i="96"/>
  <c r="V373" i="96"/>
  <c r="W373" i="96"/>
  <c r="X373" i="96"/>
  <c r="U374" i="96"/>
  <c r="V374" i="96"/>
  <c r="W374" i="96"/>
  <c r="X374" i="96"/>
  <c r="U375" i="96"/>
  <c r="V375" i="96"/>
  <c r="W375" i="96"/>
  <c r="X375" i="96"/>
  <c r="U376" i="96"/>
  <c r="V376" i="96"/>
  <c r="W376" i="96"/>
  <c r="X376" i="96"/>
  <c r="U377" i="96"/>
  <c r="V377" i="96"/>
  <c r="W377" i="96"/>
  <c r="X377" i="96"/>
  <c r="U378" i="96"/>
  <c r="V378" i="96"/>
  <c r="W378" i="96"/>
  <c r="X378" i="96"/>
  <c r="U379" i="96"/>
  <c r="V379" i="96"/>
  <c r="W379" i="96"/>
  <c r="X379" i="96"/>
  <c r="U380" i="96"/>
  <c r="V380" i="96"/>
  <c r="W380" i="96"/>
  <c r="X380" i="96"/>
  <c r="U381" i="96"/>
  <c r="V381" i="96"/>
  <c r="W381" i="96"/>
  <c r="X381" i="96"/>
  <c r="U382" i="96"/>
  <c r="V382" i="96"/>
  <c r="W382" i="96"/>
  <c r="X382" i="96"/>
  <c r="U383" i="96"/>
  <c r="V383" i="96"/>
  <c r="W383" i="96"/>
  <c r="X383" i="96"/>
  <c r="U384" i="96"/>
  <c r="V384" i="96"/>
  <c r="W384" i="96"/>
  <c r="X384" i="96"/>
  <c r="U385" i="96"/>
  <c r="V385" i="96"/>
  <c r="W385" i="96"/>
  <c r="X385" i="96"/>
  <c r="U386" i="96"/>
  <c r="V386" i="96"/>
  <c r="W386" i="96"/>
  <c r="X386" i="96"/>
  <c r="U387" i="96"/>
  <c r="V387" i="96"/>
  <c r="W387" i="96"/>
  <c r="X387" i="96"/>
  <c r="U388" i="96"/>
  <c r="V388" i="96"/>
  <c r="W388" i="96"/>
  <c r="X388" i="96"/>
  <c r="U389" i="96"/>
  <c r="V389" i="96"/>
  <c r="W389" i="96"/>
  <c r="X389" i="96"/>
  <c r="U390" i="96"/>
  <c r="V390" i="96"/>
  <c r="W390" i="96"/>
  <c r="X390" i="96"/>
  <c r="U391" i="96"/>
  <c r="V391" i="96"/>
  <c r="W391" i="96"/>
  <c r="X391" i="96"/>
  <c r="U392" i="96"/>
  <c r="V392" i="96"/>
  <c r="W392" i="96"/>
  <c r="X392" i="96"/>
  <c r="U393" i="96"/>
  <c r="V393" i="96"/>
  <c r="W393" i="96"/>
  <c r="X393" i="96"/>
  <c r="U394" i="96"/>
  <c r="V394" i="96"/>
  <c r="W394" i="96"/>
  <c r="X394" i="96"/>
  <c r="U395" i="96"/>
  <c r="V395" i="96"/>
  <c r="W395" i="96"/>
  <c r="X395" i="96"/>
  <c r="U396" i="96"/>
  <c r="V396" i="96"/>
  <c r="W396" i="96"/>
  <c r="X396" i="96"/>
  <c r="U397" i="96"/>
  <c r="V397" i="96"/>
  <c r="W397" i="96"/>
  <c r="X397" i="96"/>
  <c r="U398" i="96"/>
  <c r="V398" i="96"/>
  <c r="W398" i="96"/>
  <c r="X398" i="96"/>
  <c r="U399" i="96"/>
  <c r="V399" i="96"/>
  <c r="W399" i="96"/>
  <c r="X399" i="96"/>
  <c r="U400" i="96"/>
  <c r="V400" i="96"/>
  <c r="W400" i="96"/>
  <c r="X400" i="96"/>
  <c r="U401" i="96"/>
  <c r="V401" i="96"/>
  <c r="W401" i="96"/>
  <c r="X401" i="96"/>
  <c r="U402" i="96"/>
  <c r="V402" i="96"/>
  <c r="W402" i="96"/>
  <c r="X402" i="96"/>
  <c r="U403" i="96"/>
  <c r="V403" i="96"/>
  <c r="W403" i="96"/>
  <c r="X403" i="96"/>
  <c r="U404" i="96"/>
  <c r="V404" i="96"/>
  <c r="W404" i="96"/>
  <c r="X404" i="96"/>
  <c r="U405" i="96"/>
  <c r="V405" i="96"/>
  <c r="W405" i="96"/>
  <c r="X405" i="96"/>
  <c r="U406" i="96"/>
  <c r="V406" i="96"/>
  <c r="W406" i="96"/>
  <c r="X406" i="96"/>
  <c r="U407" i="96"/>
  <c r="V407" i="96"/>
  <c r="W407" i="96"/>
  <c r="X407" i="96"/>
  <c r="U408" i="96"/>
  <c r="V408" i="96"/>
  <c r="W408" i="96"/>
  <c r="X408" i="96"/>
  <c r="U409" i="96"/>
  <c r="V409" i="96"/>
  <c r="W409" i="96"/>
  <c r="X409" i="96"/>
  <c r="U410" i="96"/>
  <c r="V410" i="96"/>
  <c r="W410" i="96"/>
  <c r="X410" i="96"/>
  <c r="U411" i="96"/>
  <c r="V411" i="96"/>
  <c r="W411" i="96"/>
  <c r="X411" i="96"/>
  <c r="U412" i="96"/>
  <c r="V412" i="96"/>
  <c r="W412" i="96"/>
  <c r="X412" i="96"/>
  <c r="U413" i="96"/>
  <c r="V413" i="96"/>
  <c r="W413" i="96"/>
  <c r="X413" i="96"/>
  <c r="U414" i="96"/>
  <c r="V414" i="96"/>
  <c r="W414" i="96"/>
  <c r="X414" i="96"/>
  <c r="U415" i="96"/>
  <c r="V415" i="96"/>
  <c r="W415" i="96"/>
  <c r="X415" i="96"/>
  <c r="U417" i="96"/>
  <c r="V417" i="96"/>
  <c r="W417" i="96"/>
  <c r="X417" i="96"/>
  <c r="U418" i="96"/>
  <c r="V418" i="96"/>
  <c r="W418" i="96"/>
  <c r="X418" i="96"/>
  <c r="U419" i="96"/>
  <c r="V419" i="96"/>
  <c r="W419" i="96"/>
  <c r="X419" i="96"/>
  <c r="U420" i="96"/>
  <c r="V420" i="96"/>
  <c r="W420" i="96"/>
  <c r="X420" i="96"/>
  <c r="U421" i="96"/>
  <c r="V421" i="96"/>
  <c r="W421" i="96"/>
  <c r="X421" i="96"/>
  <c r="U422" i="96"/>
  <c r="V422" i="96"/>
  <c r="W422" i="96"/>
  <c r="X422" i="96"/>
  <c r="U423" i="96"/>
  <c r="V423" i="96"/>
  <c r="W423" i="96"/>
  <c r="X423" i="96"/>
  <c r="U424" i="96"/>
  <c r="V424" i="96"/>
  <c r="W424" i="96"/>
  <c r="X424" i="96"/>
  <c r="U425" i="96"/>
  <c r="V425" i="96"/>
  <c r="W425" i="96"/>
  <c r="X425" i="96"/>
  <c r="U426" i="96"/>
  <c r="V426" i="96"/>
  <c r="W426" i="96"/>
  <c r="X426" i="96"/>
  <c r="U427" i="96"/>
  <c r="V427" i="96"/>
  <c r="W427" i="96"/>
  <c r="X427" i="96"/>
  <c r="U428" i="96"/>
  <c r="V428" i="96"/>
  <c r="W428" i="96"/>
  <c r="X428" i="96"/>
  <c r="U429" i="96"/>
  <c r="V429" i="96"/>
  <c r="W429" i="96"/>
  <c r="X429" i="96"/>
  <c r="U430" i="96"/>
  <c r="V430" i="96"/>
  <c r="W430" i="96"/>
  <c r="X430" i="96"/>
  <c r="U431" i="96"/>
  <c r="V431" i="96"/>
  <c r="W431" i="96"/>
  <c r="X431" i="96"/>
  <c r="U432" i="96"/>
  <c r="V432" i="96"/>
  <c r="W432" i="96"/>
  <c r="X432" i="96"/>
  <c r="U433" i="96"/>
  <c r="V433" i="96"/>
  <c r="W433" i="96"/>
  <c r="X433" i="96"/>
  <c r="U434" i="96"/>
  <c r="V434" i="96"/>
  <c r="W434" i="96"/>
  <c r="X434" i="96"/>
  <c r="U435" i="96"/>
  <c r="V435" i="96"/>
  <c r="W435" i="96"/>
  <c r="X435" i="96"/>
  <c r="U436" i="96"/>
  <c r="V436" i="96"/>
  <c r="W436" i="96"/>
  <c r="X436" i="96"/>
  <c r="U437" i="96"/>
  <c r="V437" i="96"/>
  <c r="W437" i="96"/>
  <c r="X437" i="96"/>
  <c r="U438" i="96"/>
  <c r="V438" i="96"/>
  <c r="W438" i="96"/>
  <c r="X438" i="96"/>
  <c r="U439" i="96"/>
  <c r="V439" i="96"/>
  <c r="W439" i="96"/>
  <c r="X439" i="96"/>
  <c r="U440" i="96"/>
  <c r="V440" i="96"/>
  <c r="W440" i="96"/>
  <c r="X440" i="96"/>
  <c r="U441" i="96"/>
  <c r="V441" i="96"/>
  <c r="W441" i="96"/>
  <c r="X441" i="96"/>
  <c r="U442" i="96"/>
  <c r="V442" i="96"/>
  <c r="W442" i="96"/>
  <c r="X442" i="96"/>
  <c r="U443" i="96"/>
  <c r="V443" i="96"/>
  <c r="W443" i="96"/>
  <c r="X443" i="96"/>
  <c r="U444" i="96"/>
  <c r="V444" i="96"/>
  <c r="W444" i="96"/>
  <c r="X444" i="96"/>
  <c r="U445" i="96"/>
  <c r="V445" i="96"/>
  <c r="W445" i="96"/>
  <c r="X445" i="96"/>
  <c r="U446" i="96"/>
  <c r="V446" i="96"/>
  <c r="W446" i="96"/>
  <c r="X446" i="96"/>
  <c r="U447" i="96"/>
  <c r="V447" i="96"/>
  <c r="W447" i="96"/>
  <c r="X447" i="96"/>
  <c r="U448" i="96"/>
  <c r="V448" i="96"/>
  <c r="W448" i="96"/>
  <c r="X448" i="96"/>
  <c r="U449" i="96"/>
  <c r="V449" i="96"/>
  <c r="W449" i="96"/>
  <c r="X449" i="96"/>
  <c r="U450" i="96"/>
  <c r="V450" i="96"/>
  <c r="W450" i="96"/>
  <c r="X450" i="96"/>
  <c r="W2" i="96"/>
  <c r="X2" i="96"/>
  <c r="V2" i="96"/>
  <c r="U2" i="96"/>
  <c r="H17" i="98"/>
  <c r="H224" i="20"/>
  <c r="H225" i="20" s="1"/>
  <c r="K224" i="20"/>
  <c r="K225" i="20" s="1"/>
  <c r="J224" i="20"/>
  <c r="N7" i="98" s="1"/>
  <c r="I224" i="20"/>
  <c r="I225" i="20" s="1"/>
  <c r="G224" i="20"/>
  <c r="N4" i="98" s="1"/>
  <c r="I3" i="98"/>
  <c r="C176" i="96"/>
  <c r="N1" i="96"/>
  <c r="O211" i="20"/>
  <c r="N211" i="20"/>
  <c r="M211" i="20"/>
  <c r="L211" i="20"/>
  <c r="K211" i="20"/>
  <c r="J211" i="20"/>
  <c r="I211" i="20"/>
  <c r="H211" i="20"/>
  <c r="G211" i="20"/>
  <c r="F211" i="20"/>
  <c r="O169" i="20"/>
  <c r="N169" i="20"/>
  <c r="M169" i="20"/>
  <c r="L169" i="20"/>
  <c r="K169" i="20"/>
  <c r="J169" i="20"/>
  <c r="I169" i="20"/>
  <c r="H169" i="20"/>
  <c r="G169" i="20"/>
  <c r="F169" i="20"/>
  <c r="O127" i="20"/>
  <c r="N127" i="20"/>
  <c r="M127" i="20"/>
  <c r="L127" i="20"/>
  <c r="K127" i="20"/>
  <c r="J127" i="20"/>
  <c r="I127" i="20"/>
  <c r="H127" i="20"/>
  <c r="G127" i="20"/>
  <c r="F127" i="20"/>
  <c r="G85" i="20"/>
  <c r="H85" i="20"/>
  <c r="I85" i="20"/>
  <c r="J85" i="20"/>
  <c r="K85" i="20"/>
  <c r="L85" i="20"/>
  <c r="M85" i="20"/>
  <c r="N85" i="20"/>
  <c r="O85" i="20"/>
  <c r="F85" i="20"/>
  <c r="G43" i="20"/>
  <c r="H43" i="20"/>
  <c r="I43" i="20"/>
  <c r="J43" i="20"/>
  <c r="K43" i="20"/>
  <c r="L43" i="20"/>
  <c r="M43" i="20"/>
  <c r="N43" i="20"/>
  <c r="O43" i="20"/>
  <c r="F43" i="20"/>
  <c r="C378" i="95"/>
  <c r="N1" i="95"/>
  <c r="M2" i="20"/>
  <c r="C461" i="92"/>
  <c r="C462" i="92"/>
  <c r="C463" i="92"/>
  <c r="C464" i="92"/>
  <c r="C465" i="92"/>
  <c r="C466" i="92"/>
  <c r="C467" i="92"/>
  <c r="C468" i="92"/>
  <c r="C469" i="92"/>
  <c r="C470" i="92"/>
  <c r="C471" i="92"/>
  <c r="C70" i="92"/>
  <c r="C80" i="92"/>
  <c r="C81" i="92"/>
  <c r="C82" i="92"/>
  <c r="C83" i="92"/>
  <c r="C84" i="92"/>
  <c r="C85" i="92"/>
  <c r="C86" i="92"/>
  <c r="C87" i="92"/>
  <c r="C88" i="92"/>
  <c r="C89" i="92"/>
  <c r="C90" i="92"/>
  <c r="C91" i="92"/>
  <c r="C92" i="92"/>
  <c r="C93" i="92"/>
  <c r="C94" i="92"/>
  <c r="C95" i="92"/>
  <c r="C96" i="92"/>
  <c r="C97" i="92"/>
  <c r="C98" i="92"/>
  <c r="C99" i="92"/>
  <c r="C100" i="92"/>
  <c r="C101" i="92"/>
  <c r="C102" i="92"/>
  <c r="C103" i="92"/>
  <c r="C104" i="92"/>
  <c r="C105" i="92"/>
  <c r="C106" i="92"/>
  <c r="C107" i="92"/>
  <c r="C108" i="92"/>
  <c r="C109" i="92"/>
  <c r="C110" i="92"/>
  <c r="C111" i="92"/>
  <c r="C112" i="92"/>
  <c r="C113" i="92"/>
  <c r="C114" i="92"/>
  <c r="C115" i="92"/>
  <c r="C116" i="92"/>
  <c r="C117" i="92"/>
  <c r="C118" i="92"/>
  <c r="C119" i="92"/>
  <c r="C120" i="92"/>
  <c r="C121" i="92"/>
  <c r="C122" i="92"/>
  <c r="C123" i="92"/>
  <c r="C124" i="92"/>
  <c r="C125" i="92"/>
  <c r="C126" i="92"/>
  <c r="C127" i="92"/>
  <c r="C128" i="92"/>
  <c r="C129" i="92"/>
  <c r="C130" i="92"/>
  <c r="C131" i="92"/>
  <c r="C132" i="92"/>
  <c r="C133" i="92"/>
  <c r="C134" i="92"/>
  <c r="C135" i="92"/>
  <c r="C136" i="92"/>
  <c r="C137" i="92"/>
  <c r="C138" i="92"/>
  <c r="C139" i="92"/>
  <c r="C140" i="92"/>
  <c r="C141" i="92"/>
  <c r="C142" i="92"/>
  <c r="C143" i="92"/>
  <c r="C144" i="92"/>
  <c r="C145" i="92"/>
  <c r="C146" i="92"/>
  <c r="C147" i="92"/>
  <c r="C148" i="92"/>
  <c r="C149" i="92"/>
  <c r="C150" i="92"/>
  <c r="C151" i="92"/>
  <c r="C152" i="92"/>
  <c r="C153" i="92"/>
  <c r="C154" i="92"/>
  <c r="C155" i="92"/>
  <c r="C156" i="92"/>
  <c r="C157" i="92"/>
  <c r="C158" i="92"/>
  <c r="C159" i="92"/>
  <c r="C160" i="92"/>
  <c r="C161" i="92"/>
  <c r="C162" i="92"/>
  <c r="C163" i="92"/>
  <c r="C164" i="92"/>
  <c r="C165" i="92"/>
  <c r="C166" i="92"/>
  <c r="C167" i="92"/>
  <c r="C168" i="92"/>
  <c r="C169" i="92"/>
  <c r="C170" i="92"/>
  <c r="C171" i="92"/>
  <c r="C172" i="92"/>
  <c r="C173" i="92"/>
  <c r="C174" i="92"/>
  <c r="C175" i="92"/>
  <c r="C176" i="92"/>
  <c r="C177" i="92"/>
  <c r="C178" i="92"/>
  <c r="C179" i="92"/>
  <c r="C180" i="92"/>
  <c r="C181" i="92"/>
  <c r="C182" i="92"/>
  <c r="C183" i="92"/>
  <c r="C184" i="92"/>
  <c r="C185" i="92"/>
  <c r="C186" i="92"/>
  <c r="C79" i="92"/>
  <c r="C3" i="92"/>
  <c r="C4" i="92"/>
  <c r="C5" i="92"/>
  <c r="C6" i="92"/>
  <c r="C7" i="92"/>
  <c r="C8" i="92"/>
  <c r="C9" i="92"/>
  <c r="C10" i="92"/>
  <c r="C11" i="92"/>
  <c r="C12" i="92"/>
  <c r="C13" i="92"/>
  <c r="C14" i="92"/>
  <c r="C15" i="92"/>
  <c r="C16" i="92"/>
  <c r="C17" i="92"/>
  <c r="C18" i="92"/>
  <c r="C19" i="92"/>
  <c r="C20" i="92"/>
  <c r="C21" i="92"/>
  <c r="C22" i="92"/>
  <c r="C23" i="92"/>
  <c r="C24" i="92"/>
  <c r="C25" i="92"/>
  <c r="C26" i="92"/>
  <c r="C27" i="92"/>
  <c r="C28" i="92"/>
  <c r="C29" i="92"/>
  <c r="C30" i="92"/>
  <c r="C31" i="92"/>
  <c r="C32" i="92"/>
  <c r="C33" i="92"/>
  <c r="C34" i="92"/>
  <c r="C35" i="92"/>
  <c r="C36" i="92"/>
  <c r="C37" i="92"/>
  <c r="C38" i="92"/>
  <c r="C39" i="92"/>
  <c r="C40" i="92"/>
  <c r="C41" i="92"/>
  <c r="C42" i="92"/>
  <c r="C43" i="92"/>
  <c r="C44" i="92"/>
  <c r="C45" i="92"/>
  <c r="C46" i="92"/>
  <c r="C47" i="92"/>
  <c r="C48" i="92"/>
  <c r="C49" i="92"/>
  <c r="C50" i="92"/>
  <c r="C51" i="92"/>
  <c r="C52" i="92"/>
  <c r="C53" i="92"/>
  <c r="C54" i="92"/>
  <c r="C55" i="92"/>
  <c r="C56" i="92"/>
  <c r="C57" i="92"/>
  <c r="C58" i="92"/>
  <c r="C59" i="92"/>
  <c r="C60" i="92"/>
  <c r="C61" i="92"/>
  <c r="C62" i="92"/>
  <c r="C63" i="92"/>
  <c r="C64" i="92"/>
  <c r="C65" i="92"/>
  <c r="C66" i="92"/>
  <c r="C67" i="92"/>
  <c r="C68" i="92"/>
  <c r="C69" i="92"/>
  <c r="C71" i="92"/>
  <c r="C72" i="92"/>
  <c r="C73" i="92"/>
  <c r="C74" i="92"/>
  <c r="C75" i="92"/>
  <c r="C76" i="92"/>
  <c r="C77" i="92"/>
  <c r="C2" i="92"/>
  <c r="N1" i="92"/>
  <c r="O1" i="92"/>
  <c r="P1" i="92"/>
  <c r="N1" i="90"/>
  <c r="O1" i="90"/>
  <c r="P1" i="90"/>
  <c r="L2" i="6"/>
  <c r="M2" i="6"/>
  <c r="N2" i="6"/>
  <c r="L1" i="7"/>
  <c r="M1" i="7"/>
  <c r="N1" i="7"/>
  <c r="L1" i="80"/>
  <c r="M1" i="80"/>
  <c r="N1" i="80"/>
  <c r="L1" i="8"/>
  <c r="M1" i="8"/>
  <c r="N1" i="8"/>
  <c r="L1" i="9"/>
  <c r="M1" i="9"/>
  <c r="N1" i="9"/>
  <c r="L1" i="11"/>
  <c r="M1" i="11"/>
  <c r="N1" i="11"/>
  <c r="L1" i="10"/>
  <c r="M1" i="10"/>
  <c r="N1" i="10"/>
  <c r="C79" i="90"/>
  <c r="C80" i="90"/>
  <c r="C81" i="90"/>
  <c r="C82" i="90"/>
  <c r="C83" i="90"/>
  <c r="C84" i="90"/>
  <c r="C85" i="90"/>
  <c r="C86" i="90"/>
  <c r="C87" i="90"/>
  <c r="C88" i="90"/>
  <c r="C89" i="90"/>
  <c r="C90" i="90"/>
  <c r="C91" i="90"/>
  <c r="C92" i="90"/>
  <c r="C93" i="90"/>
  <c r="C94" i="90"/>
  <c r="C95" i="90"/>
  <c r="C96" i="90"/>
  <c r="C97" i="90"/>
  <c r="C98" i="90"/>
  <c r="C99" i="90"/>
  <c r="C100" i="90"/>
  <c r="C101" i="90"/>
  <c r="C102" i="90"/>
  <c r="C103" i="90"/>
  <c r="C104" i="90"/>
  <c r="C105" i="90"/>
  <c r="C106" i="90"/>
  <c r="C107" i="90"/>
  <c r="C108" i="90"/>
  <c r="C109" i="90"/>
  <c r="C110" i="90"/>
  <c r="C111" i="90"/>
  <c r="C112" i="90"/>
  <c r="C113" i="90"/>
  <c r="C114" i="90"/>
  <c r="C115" i="90"/>
  <c r="C116" i="90"/>
  <c r="C117" i="90"/>
  <c r="C118" i="90"/>
  <c r="C119" i="90"/>
  <c r="C120" i="90"/>
  <c r="C121" i="90"/>
  <c r="C122" i="90"/>
  <c r="C123" i="90"/>
  <c r="C124" i="90"/>
  <c r="C125" i="90"/>
  <c r="C126" i="90"/>
  <c r="C127" i="90"/>
  <c r="C128" i="90"/>
  <c r="C129" i="90"/>
  <c r="C130" i="90"/>
  <c r="C131" i="90"/>
  <c r="C132" i="90"/>
  <c r="C133" i="90"/>
  <c r="C134" i="90"/>
  <c r="C135" i="90"/>
  <c r="C136" i="90"/>
  <c r="C137" i="90"/>
  <c r="C138" i="90"/>
  <c r="C139" i="90"/>
  <c r="C140" i="90"/>
  <c r="C141" i="90"/>
  <c r="C142" i="90"/>
  <c r="C143" i="90"/>
  <c r="C144" i="90"/>
  <c r="C145" i="90"/>
  <c r="C146" i="90"/>
  <c r="C147" i="90"/>
  <c r="C148" i="90"/>
  <c r="C149" i="90"/>
  <c r="C150" i="90"/>
  <c r="C151" i="90"/>
  <c r="C152" i="90"/>
  <c r="C153" i="90"/>
  <c r="C154" i="90"/>
  <c r="C155" i="90"/>
  <c r="C156" i="90"/>
  <c r="C157" i="90"/>
  <c r="C158" i="90"/>
  <c r="C159" i="90"/>
  <c r="C160" i="90"/>
  <c r="C161" i="90"/>
  <c r="C162" i="90"/>
  <c r="C163" i="90"/>
  <c r="C164" i="90"/>
  <c r="C165" i="90"/>
  <c r="C166" i="90"/>
  <c r="C167" i="90"/>
  <c r="C168" i="90"/>
  <c r="C169" i="90"/>
  <c r="C170" i="90"/>
  <c r="C171" i="90"/>
  <c r="C172" i="90"/>
  <c r="C173" i="90"/>
  <c r="C174" i="90"/>
  <c r="C175" i="90"/>
  <c r="C176" i="90"/>
  <c r="C177" i="90"/>
  <c r="C178" i="90"/>
  <c r="C179" i="90"/>
  <c r="C180" i="90"/>
  <c r="C181" i="90"/>
  <c r="C182" i="90"/>
  <c r="C183" i="90"/>
  <c r="C184" i="90"/>
  <c r="C185" i="90"/>
  <c r="C78" i="90"/>
  <c r="C3" i="90"/>
  <c r="C4" i="90"/>
  <c r="C5" i="90"/>
  <c r="C6" i="90"/>
  <c r="C7" i="90"/>
  <c r="C8" i="90"/>
  <c r="C9" i="90"/>
  <c r="C10" i="90"/>
  <c r="C11" i="90"/>
  <c r="C12" i="90"/>
  <c r="C13" i="90"/>
  <c r="C14" i="90"/>
  <c r="C15" i="90"/>
  <c r="C16" i="90"/>
  <c r="C17" i="90"/>
  <c r="C18" i="90"/>
  <c r="C19" i="90"/>
  <c r="C20" i="90"/>
  <c r="C21" i="90"/>
  <c r="C22" i="90"/>
  <c r="C23" i="90"/>
  <c r="C24" i="90"/>
  <c r="C25" i="90"/>
  <c r="C26" i="90"/>
  <c r="C27" i="90"/>
  <c r="C28" i="90"/>
  <c r="C29" i="90"/>
  <c r="C30" i="90"/>
  <c r="C31" i="90"/>
  <c r="C32" i="90"/>
  <c r="C33" i="90"/>
  <c r="C34" i="90"/>
  <c r="C35" i="90"/>
  <c r="C36" i="90"/>
  <c r="C37" i="90"/>
  <c r="C38" i="90"/>
  <c r="C39" i="90"/>
  <c r="C40" i="90"/>
  <c r="C41" i="90"/>
  <c r="C42" i="90"/>
  <c r="C43" i="90"/>
  <c r="C44" i="90"/>
  <c r="C45" i="90"/>
  <c r="C46" i="90"/>
  <c r="C47" i="90"/>
  <c r="C48" i="90"/>
  <c r="C49" i="90"/>
  <c r="C50" i="90"/>
  <c r="C51" i="90"/>
  <c r="C52" i="90"/>
  <c r="C53" i="90"/>
  <c r="C54" i="90"/>
  <c r="C55" i="90"/>
  <c r="C56" i="90"/>
  <c r="C57" i="90"/>
  <c r="C58" i="90"/>
  <c r="C59" i="90"/>
  <c r="C60" i="90"/>
  <c r="C61" i="90"/>
  <c r="C62" i="90"/>
  <c r="C63" i="90"/>
  <c r="C64" i="90"/>
  <c r="C65" i="90"/>
  <c r="C66" i="90"/>
  <c r="C67" i="90"/>
  <c r="C68" i="90"/>
  <c r="C69" i="90"/>
  <c r="C70" i="90"/>
  <c r="C71" i="90"/>
  <c r="C72" i="90"/>
  <c r="C73" i="90"/>
  <c r="C74" i="90"/>
  <c r="C75" i="90"/>
  <c r="C2" i="90"/>
  <c r="C529" i="88"/>
  <c r="C525" i="88"/>
  <c r="C521" i="88"/>
  <c r="C514" i="88"/>
  <c r="C510" i="88"/>
  <c r="C563" i="88"/>
  <c r="C484" i="88"/>
  <c r="C480" i="88"/>
  <c r="C479" i="88"/>
  <c r="C472" i="88"/>
  <c r="C471" i="88"/>
  <c r="C468" i="88"/>
  <c r="C477" i="88"/>
  <c r="C496" i="88"/>
  <c r="C458" i="88"/>
  <c r="C460" i="88"/>
  <c r="C435" i="88"/>
  <c r="C438" i="88"/>
  <c r="C64" i="88"/>
  <c r="K113" i="87"/>
  <c r="K114" i="87"/>
  <c r="K116" i="87"/>
  <c r="K122" i="87"/>
  <c r="K125" i="87"/>
  <c r="K137" i="87"/>
  <c r="K140" i="87"/>
  <c r="K142" i="87"/>
  <c r="K143" i="87"/>
  <c r="C404" i="86"/>
  <c r="C400" i="86"/>
  <c r="C396" i="86"/>
  <c r="C392" i="86"/>
  <c r="C388" i="86"/>
  <c r="C384" i="86"/>
  <c r="C380" i="86"/>
  <c r="C376" i="86"/>
  <c r="C372" i="86"/>
  <c r="C368" i="86"/>
  <c r="C364" i="86"/>
  <c r="C360" i="86"/>
  <c r="C356" i="86"/>
  <c r="C352" i="86"/>
  <c r="C348" i="86"/>
  <c r="C344" i="86"/>
  <c r="C340" i="86"/>
  <c r="A5" i="98"/>
  <c r="A6" i="98"/>
  <c r="A7" i="98"/>
  <c r="A8" i="98"/>
  <c r="A4" i="98"/>
  <c r="Q191" i="20"/>
  <c r="K218" i="20" s="1"/>
  <c r="G7" i="45" s="1"/>
  <c r="Q149" i="20"/>
  <c r="J218" i="20" s="1"/>
  <c r="F7" i="45" s="1"/>
  <c r="Q107" i="20"/>
  <c r="I218" i="20" s="1"/>
  <c r="E7" i="45" s="1"/>
  <c r="Q23" i="20"/>
  <c r="G218" i="20" s="1"/>
  <c r="C7" i="45" s="1"/>
  <c r="Q65" i="20"/>
  <c r="H218" i="20" s="1"/>
  <c r="D7" i="45" s="1"/>
  <c r="B41" i="20"/>
  <c r="B36" i="20"/>
  <c r="B37" i="20" s="1"/>
  <c r="B83" i="20"/>
  <c r="B78" i="20"/>
  <c r="B79" i="20" s="1"/>
  <c r="B125" i="20"/>
  <c r="B120" i="20"/>
  <c r="B121" i="20" s="1"/>
  <c r="P85" i="20"/>
  <c r="Q80" i="20"/>
  <c r="H221" i="20" s="1"/>
  <c r="Q75" i="20"/>
  <c r="H220" i="20" s="1"/>
  <c r="Q70" i="20"/>
  <c r="H219" i="20" s="1"/>
  <c r="Q60" i="20"/>
  <c r="H217" i="20" s="1"/>
  <c r="Q55" i="20"/>
  <c r="H216" i="20" s="1"/>
  <c r="Q50" i="20"/>
  <c r="H215" i="20" s="1"/>
  <c r="Q45" i="20"/>
  <c r="H214" i="20" s="1"/>
  <c r="F460" i="72"/>
  <c r="F461" i="72"/>
  <c r="F464" i="72"/>
  <c r="F465" i="72"/>
  <c r="F466" i="72"/>
  <c r="F467" i="72"/>
  <c r="F468" i="72"/>
  <c r="F469" i="72"/>
  <c r="F470" i="72"/>
  <c r="F471" i="72"/>
  <c r="F472" i="72"/>
  <c r="F473" i="72"/>
  <c r="F474" i="72"/>
  <c r="F475" i="72"/>
  <c r="F476" i="72"/>
  <c r="F477" i="72"/>
  <c r="F478" i="72"/>
  <c r="F479" i="72"/>
  <c r="F480" i="72"/>
  <c r="F451" i="72"/>
  <c r="F422" i="72"/>
  <c r="F423" i="72"/>
  <c r="F424" i="72"/>
  <c r="F425" i="72"/>
  <c r="F426" i="72"/>
  <c r="F427" i="72"/>
  <c r="F428" i="72"/>
  <c r="F429" i="72"/>
  <c r="F416" i="72"/>
  <c r="F417" i="72" s="1"/>
  <c r="F402" i="72"/>
  <c r="F403" i="72"/>
  <c r="F404" i="72"/>
  <c r="F405" i="72"/>
  <c r="F406" i="72"/>
  <c r="F407" i="72"/>
  <c r="F399" i="72"/>
  <c r="F400" i="72" s="1"/>
  <c r="F338" i="72"/>
  <c r="F347" i="72"/>
  <c r="F352" i="72"/>
  <c r="F356" i="72"/>
  <c r="F358" i="72"/>
  <c r="F359" i="72"/>
  <c r="F363" i="72"/>
  <c r="F364" i="72"/>
  <c r="F365" i="72"/>
  <c r="F366" i="72"/>
  <c r="F367" i="72"/>
  <c r="F368" i="72"/>
  <c r="F369" i="72"/>
  <c r="F370" i="72"/>
  <c r="F371" i="72"/>
  <c r="F372" i="72"/>
  <c r="F373" i="72"/>
  <c r="F374" i="72"/>
  <c r="F375" i="72"/>
  <c r="F376" i="72"/>
  <c r="F377" i="72"/>
  <c r="F378" i="72"/>
  <c r="F379" i="72"/>
  <c r="F380" i="72"/>
  <c r="F381" i="72"/>
  <c r="F382" i="72"/>
  <c r="F383" i="72"/>
  <c r="F384" i="72"/>
  <c r="F385" i="72"/>
  <c r="F386" i="72"/>
  <c r="F387" i="72"/>
  <c r="F388" i="72"/>
  <c r="F389" i="72"/>
  <c r="F335" i="72"/>
  <c r="F336" i="72" s="1"/>
  <c r="F228" i="72"/>
  <c r="F274" i="72"/>
  <c r="F276" i="72"/>
  <c r="F277" i="72"/>
  <c r="F278" i="72"/>
  <c r="F279" i="72"/>
  <c r="F280" i="72"/>
  <c r="F281" i="72"/>
  <c r="F282" i="72"/>
  <c r="F283" i="72"/>
  <c r="F284" i="72"/>
  <c r="F285" i="72"/>
  <c r="F286" i="72"/>
  <c r="F287" i="72"/>
  <c r="F288" i="72"/>
  <c r="F289" i="72"/>
  <c r="F290" i="72"/>
  <c r="F291" i="72"/>
  <c r="F292" i="72"/>
  <c r="F293" i="72"/>
  <c r="F294" i="72"/>
  <c r="F295" i="72"/>
  <c r="F296" i="72"/>
  <c r="F297" i="72"/>
  <c r="F298" i="72"/>
  <c r="F299" i="72"/>
  <c r="F300" i="72"/>
  <c r="F301" i="72"/>
  <c r="F302" i="72"/>
  <c r="F303" i="72"/>
  <c r="F304" i="72"/>
  <c r="F305" i="72"/>
  <c r="F306" i="72"/>
  <c r="F307" i="72"/>
  <c r="F308" i="72"/>
  <c r="F309" i="72"/>
  <c r="F310" i="72"/>
  <c r="F311" i="72"/>
  <c r="F312" i="72"/>
  <c r="F313" i="72"/>
  <c r="F314" i="72"/>
  <c r="F315" i="72"/>
  <c r="F316" i="72"/>
  <c r="F317" i="72"/>
  <c r="F318" i="72"/>
  <c r="F319" i="72"/>
  <c r="F320" i="72"/>
  <c r="F321" i="72"/>
  <c r="F322" i="72"/>
  <c r="F323" i="72"/>
  <c r="F324" i="72"/>
  <c r="F325" i="72"/>
  <c r="F326" i="72"/>
  <c r="F327" i="72"/>
  <c r="F328" i="72"/>
  <c r="F329" i="72"/>
  <c r="F330" i="72"/>
  <c r="F215" i="72"/>
  <c r="F216" i="72" s="1"/>
  <c r="F113" i="72"/>
  <c r="F114" i="72" s="1"/>
  <c r="F123" i="72"/>
  <c r="F134" i="72"/>
  <c r="F150" i="72"/>
  <c r="F152" i="72"/>
  <c r="F156" i="72"/>
  <c r="F157" i="72"/>
  <c r="J2" i="72"/>
  <c r="B4" i="98" s="1"/>
  <c r="J5" i="72"/>
  <c r="B7" i="98" s="1"/>
  <c r="J6" i="72"/>
  <c r="B8" i="98" s="1"/>
  <c r="J4" i="72"/>
  <c r="B6" i="98" s="1"/>
  <c r="J3" i="72"/>
  <c r="B5" i="98" s="1"/>
  <c r="C551" i="96"/>
  <c r="C550" i="96"/>
  <c r="C549" i="96"/>
  <c r="C548" i="96"/>
  <c r="C547" i="96"/>
  <c r="C546" i="96"/>
  <c r="C545" i="96"/>
  <c r="C544" i="96"/>
  <c r="C543" i="96"/>
  <c r="C542" i="96"/>
  <c r="C541" i="96"/>
  <c r="C540" i="96"/>
  <c r="C539" i="96"/>
  <c r="C538" i="96"/>
  <c r="C537" i="96"/>
  <c r="C536" i="96"/>
  <c r="C535" i="96"/>
  <c r="C534" i="96"/>
  <c r="C533" i="96"/>
  <c r="C532" i="96"/>
  <c r="C531" i="96"/>
  <c r="C530" i="96"/>
  <c r="C529" i="96"/>
  <c r="C528" i="96"/>
  <c r="C527" i="96"/>
  <c r="C526" i="96"/>
  <c r="C525" i="96"/>
  <c r="C524" i="96"/>
  <c r="C523" i="96"/>
  <c r="C522" i="96"/>
  <c r="C521" i="96"/>
  <c r="C520" i="96"/>
  <c r="C519" i="96"/>
  <c r="C518" i="96"/>
  <c r="C517" i="96"/>
  <c r="C516" i="96"/>
  <c r="C515" i="96"/>
  <c r="C514" i="96"/>
  <c r="C513" i="96"/>
  <c r="C512" i="96"/>
  <c r="C511" i="96"/>
  <c r="C510" i="96"/>
  <c r="C509" i="96"/>
  <c r="C508" i="96"/>
  <c r="C507" i="96"/>
  <c r="C506" i="96"/>
  <c r="C505" i="96"/>
  <c r="C504" i="96"/>
  <c r="C503" i="96"/>
  <c r="C502" i="96"/>
  <c r="C501" i="96"/>
  <c r="C500" i="96"/>
  <c r="C499" i="96"/>
  <c r="C498" i="96"/>
  <c r="C497" i="96"/>
  <c r="C496" i="96"/>
  <c r="C495" i="96"/>
  <c r="C494" i="96"/>
  <c r="C493" i="96"/>
  <c r="C492" i="96"/>
  <c r="C491" i="96"/>
  <c r="C488" i="96"/>
  <c r="C487" i="96"/>
  <c r="C486" i="96"/>
  <c r="C485" i="96"/>
  <c r="C484" i="96"/>
  <c r="C483" i="96"/>
  <c r="C482" i="96"/>
  <c r="C481" i="96"/>
  <c r="C480" i="96"/>
  <c r="C479" i="96"/>
  <c r="C478" i="96"/>
  <c r="C477" i="96"/>
  <c r="C476" i="96"/>
  <c r="C475" i="96"/>
  <c r="C474" i="96"/>
  <c r="C473" i="96"/>
  <c r="C472" i="96"/>
  <c r="C471" i="96"/>
  <c r="C470" i="96"/>
  <c r="C469" i="96"/>
  <c r="C468" i="96"/>
  <c r="C467" i="96"/>
  <c r="C466" i="96"/>
  <c r="C465" i="96"/>
  <c r="C464" i="96"/>
  <c r="C463" i="96"/>
  <c r="C462" i="96"/>
  <c r="C461" i="96"/>
  <c r="C460" i="96"/>
  <c r="C459" i="96"/>
  <c r="C458" i="96"/>
  <c r="C457" i="96"/>
  <c r="C456" i="96"/>
  <c r="C455" i="96"/>
  <c r="C454" i="96"/>
  <c r="C453" i="96"/>
  <c r="C452" i="96"/>
  <c r="C450" i="96"/>
  <c r="C449" i="96"/>
  <c r="C448" i="96"/>
  <c r="C447" i="96"/>
  <c r="C446" i="96"/>
  <c r="C445" i="96"/>
  <c r="C444" i="96"/>
  <c r="C443" i="96"/>
  <c r="C442" i="96"/>
  <c r="C441" i="96"/>
  <c r="C440" i="96"/>
  <c r="C439" i="96"/>
  <c r="C438" i="96"/>
  <c r="C437" i="96"/>
  <c r="C436" i="96"/>
  <c r="C435" i="96"/>
  <c r="C434" i="96"/>
  <c r="C431" i="96"/>
  <c r="C430" i="96"/>
  <c r="C429" i="96"/>
  <c r="C428" i="96"/>
  <c r="C427" i="96"/>
  <c r="C426" i="96"/>
  <c r="C425" i="96"/>
  <c r="C424" i="96"/>
  <c r="C423" i="96"/>
  <c r="C422" i="96"/>
  <c r="C421" i="96"/>
  <c r="C420" i="96"/>
  <c r="C419" i="96"/>
  <c r="C418" i="96"/>
  <c r="C417" i="96"/>
  <c r="C415" i="96"/>
  <c r="C414" i="96"/>
  <c r="C413" i="96"/>
  <c r="C412" i="96"/>
  <c r="C411" i="96"/>
  <c r="C410" i="96"/>
  <c r="C409" i="96"/>
  <c r="C408" i="96"/>
  <c r="C407" i="96"/>
  <c r="C406" i="96"/>
  <c r="C405" i="96"/>
  <c r="C404" i="96"/>
  <c r="C403" i="96"/>
  <c r="C402" i="96"/>
  <c r="C401" i="96"/>
  <c r="C400" i="96"/>
  <c r="C399" i="96"/>
  <c r="C398" i="96"/>
  <c r="C397" i="96"/>
  <c r="C396" i="96"/>
  <c r="C395" i="96"/>
  <c r="C394" i="96"/>
  <c r="C393" i="96"/>
  <c r="C392" i="96"/>
  <c r="C391" i="96"/>
  <c r="C390" i="96"/>
  <c r="C389" i="96"/>
  <c r="C388" i="96"/>
  <c r="C387" i="96"/>
  <c r="C386" i="96"/>
  <c r="C385" i="96"/>
  <c r="C384" i="96"/>
  <c r="C383" i="96"/>
  <c r="C382" i="96"/>
  <c r="C381" i="96"/>
  <c r="C380" i="96"/>
  <c r="C379" i="96"/>
  <c r="C378" i="96"/>
  <c r="C377" i="96"/>
  <c r="C376" i="96"/>
  <c r="C375" i="96"/>
  <c r="C374" i="96"/>
  <c r="C373" i="96"/>
  <c r="C372" i="96"/>
  <c r="C371" i="96"/>
  <c r="C370" i="96"/>
  <c r="C369" i="96"/>
  <c r="C368" i="96"/>
  <c r="C367" i="96"/>
  <c r="C366" i="96"/>
  <c r="C365" i="96"/>
  <c r="C364" i="96"/>
  <c r="C363" i="96"/>
  <c r="C362" i="96"/>
  <c r="C361" i="96"/>
  <c r="C360" i="96"/>
  <c r="C359" i="96"/>
  <c r="C358" i="96"/>
  <c r="C357" i="96"/>
  <c r="C356" i="96"/>
  <c r="C355" i="96"/>
  <c r="C354" i="96"/>
  <c r="C353" i="96"/>
  <c r="C352" i="96"/>
  <c r="C351" i="96"/>
  <c r="C350" i="96"/>
  <c r="C349" i="96"/>
  <c r="C348" i="96"/>
  <c r="C347" i="96"/>
  <c r="C346" i="96"/>
  <c r="C345" i="96"/>
  <c r="C344" i="96"/>
  <c r="C343" i="96"/>
  <c r="C342" i="96"/>
  <c r="C341" i="96"/>
  <c r="C340" i="96"/>
  <c r="C339" i="96"/>
  <c r="C335" i="96"/>
  <c r="C334" i="96"/>
  <c r="C333" i="96"/>
  <c r="C332" i="96"/>
  <c r="C331" i="96"/>
  <c r="C330" i="96"/>
  <c r="C329" i="96"/>
  <c r="C328" i="96"/>
  <c r="C327" i="96"/>
  <c r="C326" i="96"/>
  <c r="C325" i="96"/>
  <c r="C324" i="96"/>
  <c r="C323" i="96"/>
  <c r="C322" i="96"/>
  <c r="C321" i="96"/>
  <c r="C320" i="96"/>
  <c r="C319" i="96"/>
  <c r="C318" i="96"/>
  <c r="C317" i="96"/>
  <c r="C316" i="96"/>
  <c r="C315" i="96"/>
  <c r="C314" i="96"/>
  <c r="C313" i="96"/>
  <c r="C312" i="96"/>
  <c r="C311" i="96"/>
  <c r="C310" i="96"/>
  <c r="C309" i="96"/>
  <c r="C308" i="96"/>
  <c r="C307" i="96"/>
  <c r="C306" i="96"/>
  <c r="C305" i="96"/>
  <c r="C304" i="96"/>
  <c r="C303" i="96"/>
  <c r="C302" i="96"/>
  <c r="C301" i="96"/>
  <c r="C300" i="96"/>
  <c r="C299" i="96"/>
  <c r="C298" i="96"/>
  <c r="C297" i="96"/>
  <c r="C296" i="96"/>
  <c r="C295" i="96"/>
  <c r="C294" i="96"/>
  <c r="C293" i="96"/>
  <c r="C292" i="96"/>
  <c r="C291" i="96"/>
  <c r="C290" i="96"/>
  <c r="C289" i="96"/>
  <c r="C288" i="96"/>
  <c r="C287" i="96"/>
  <c r="C286" i="96"/>
  <c r="C285" i="96"/>
  <c r="C284" i="96"/>
  <c r="C283" i="96"/>
  <c r="C282" i="96"/>
  <c r="C281" i="96"/>
  <c r="C280" i="96"/>
  <c r="C279" i="96"/>
  <c r="C278" i="96"/>
  <c r="C277" i="96"/>
  <c r="C276" i="96"/>
  <c r="C275" i="96"/>
  <c r="C274" i="96"/>
  <c r="C273" i="96"/>
  <c r="C272" i="96"/>
  <c r="C271" i="96"/>
  <c r="C270" i="96"/>
  <c r="C269" i="96"/>
  <c r="C268" i="96"/>
  <c r="C267" i="96"/>
  <c r="C266" i="96"/>
  <c r="C265" i="96"/>
  <c r="C264" i="96"/>
  <c r="C263" i="96"/>
  <c r="C262" i="96"/>
  <c r="C261" i="96"/>
  <c r="C260" i="96"/>
  <c r="C259" i="96"/>
  <c r="C258" i="96"/>
  <c r="C257" i="96"/>
  <c r="C256" i="96"/>
  <c r="C255" i="96"/>
  <c r="C254" i="96"/>
  <c r="C253" i="96"/>
  <c r="C252" i="96"/>
  <c r="C251" i="96"/>
  <c r="C250" i="96"/>
  <c r="C249" i="96"/>
  <c r="C248" i="96"/>
  <c r="C247" i="96"/>
  <c r="C246" i="96"/>
  <c r="C245" i="96"/>
  <c r="C244" i="96"/>
  <c r="C243" i="96"/>
  <c r="C242" i="96"/>
  <c r="C241" i="96"/>
  <c r="C240" i="96"/>
  <c r="C239" i="96"/>
  <c r="C238" i="96"/>
  <c r="C237" i="96"/>
  <c r="C236" i="96"/>
  <c r="C235" i="96"/>
  <c r="C234" i="96"/>
  <c r="C233" i="96"/>
  <c r="C232" i="96"/>
  <c r="C231" i="96"/>
  <c r="C230" i="96"/>
  <c r="C229" i="96"/>
  <c r="C228" i="96"/>
  <c r="C227" i="96"/>
  <c r="C226" i="96"/>
  <c r="C225" i="96"/>
  <c r="C224" i="96"/>
  <c r="C223" i="96"/>
  <c r="C222" i="96"/>
  <c r="C221" i="96"/>
  <c r="C220" i="96"/>
  <c r="C219" i="96"/>
  <c r="C218" i="96"/>
  <c r="C217" i="96"/>
  <c r="C216" i="96"/>
  <c r="C215" i="96"/>
  <c r="C214" i="96"/>
  <c r="C213" i="96"/>
  <c r="C212" i="96"/>
  <c r="C211" i="96"/>
  <c r="C210" i="96"/>
  <c r="C209" i="96"/>
  <c r="C208" i="96"/>
  <c r="C207" i="96"/>
  <c r="C206" i="96"/>
  <c r="C205" i="96"/>
  <c r="C204" i="96"/>
  <c r="C203" i="96"/>
  <c r="C202" i="96"/>
  <c r="C201" i="96"/>
  <c r="C200" i="96"/>
  <c r="C199" i="96"/>
  <c r="C198" i="96"/>
  <c r="C197" i="96"/>
  <c r="C196" i="96"/>
  <c r="C195" i="96"/>
  <c r="C194" i="96"/>
  <c r="C193" i="96"/>
  <c r="C192" i="96"/>
  <c r="C191" i="96"/>
  <c r="C190" i="96"/>
  <c r="C189" i="96"/>
  <c r="C188" i="96"/>
  <c r="C187" i="96"/>
  <c r="C186" i="96"/>
  <c r="C185" i="96"/>
  <c r="C184" i="96"/>
  <c r="C183" i="96"/>
  <c r="C182" i="96"/>
  <c r="C181" i="96"/>
  <c r="C180" i="96"/>
  <c r="C179" i="96"/>
  <c r="C178" i="96"/>
  <c r="C177" i="96"/>
  <c r="C173" i="96"/>
  <c r="C172" i="96"/>
  <c r="C171" i="96"/>
  <c r="C170" i="96"/>
  <c r="C169" i="96"/>
  <c r="C168" i="96"/>
  <c r="C167" i="96"/>
  <c r="C166" i="96"/>
  <c r="C165" i="96"/>
  <c r="C164" i="96"/>
  <c r="C163" i="96"/>
  <c r="C162" i="96"/>
  <c r="C161" i="96"/>
  <c r="C160" i="96"/>
  <c r="C159" i="96"/>
  <c r="C158" i="96"/>
  <c r="C157" i="96"/>
  <c r="C156" i="96"/>
  <c r="C155" i="96"/>
  <c r="C154" i="96"/>
  <c r="C153" i="96"/>
  <c r="C152" i="96"/>
  <c r="C151" i="96"/>
  <c r="C150" i="96"/>
  <c r="C149" i="96"/>
  <c r="C148" i="96"/>
  <c r="C147" i="96"/>
  <c r="C146" i="96"/>
  <c r="C145" i="96"/>
  <c r="C144" i="96"/>
  <c r="C143" i="96"/>
  <c r="C142" i="96"/>
  <c r="C141" i="96"/>
  <c r="C140" i="96"/>
  <c r="C139" i="96"/>
  <c r="C138" i="96"/>
  <c r="C137" i="96"/>
  <c r="C136" i="96"/>
  <c r="C135" i="96"/>
  <c r="C134" i="96"/>
  <c r="C133" i="96"/>
  <c r="C132" i="96"/>
  <c r="C131" i="96"/>
  <c r="C130" i="96"/>
  <c r="C129" i="96"/>
  <c r="C128" i="96"/>
  <c r="C127" i="96"/>
  <c r="C126" i="96"/>
  <c r="C125" i="96"/>
  <c r="C124" i="96"/>
  <c r="C123" i="96"/>
  <c r="C122" i="96"/>
  <c r="C121" i="96"/>
  <c r="C120" i="96"/>
  <c r="C119" i="96"/>
  <c r="C118" i="96"/>
  <c r="C117" i="96"/>
  <c r="C116" i="96"/>
  <c r="C115" i="96"/>
  <c r="C114" i="96"/>
  <c r="C113" i="96"/>
  <c r="C112" i="96"/>
  <c r="C111" i="96"/>
  <c r="C110" i="96"/>
  <c r="C109" i="96"/>
  <c r="C108" i="96"/>
  <c r="C107" i="96"/>
  <c r="C106" i="96"/>
  <c r="C105" i="96"/>
  <c r="C104" i="96"/>
  <c r="C103" i="96"/>
  <c r="C102" i="96"/>
  <c r="C101" i="96"/>
  <c r="C100" i="96"/>
  <c r="C99" i="96"/>
  <c r="C98" i="96"/>
  <c r="C97" i="96"/>
  <c r="C96" i="96"/>
  <c r="C95" i="96"/>
  <c r="C94" i="96"/>
  <c r="C93" i="96"/>
  <c r="C92" i="96"/>
  <c r="C91" i="96"/>
  <c r="C90" i="96"/>
  <c r="C89" i="96"/>
  <c r="C88" i="96"/>
  <c r="C87" i="96"/>
  <c r="C86" i="96"/>
  <c r="C85" i="96"/>
  <c r="C84" i="96"/>
  <c r="C83" i="96"/>
  <c r="C82" i="96"/>
  <c r="C81" i="96"/>
  <c r="C80" i="96"/>
  <c r="C79" i="96"/>
  <c r="C78" i="96"/>
  <c r="C77" i="96"/>
  <c r="C76" i="96"/>
  <c r="C75" i="96"/>
  <c r="C74" i="96"/>
  <c r="C73" i="96"/>
  <c r="C72" i="96"/>
  <c r="C71" i="96"/>
  <c r="C70" i="96"/>
  <c r="C69" i="96"/>
  <c r="C68" i="96"/>
  <c r="C67" i="96"/>
  <c r="C66" i="96"/>
  <c r="C63" i="96"/>
  <c r="C62" i="96"/>
  <c r="C61" i="96"/>
  <c r="C60" i="96"/>
  <c r="C59" i="96"/>
  <c r="C58" i="96"/>
  <c r="C57" i="96"/>
  <c r="C56" i="96"/>
  <c r="C55" i="96"/>
  <c r="C54" i="96"/>
  <c r="C53" i="96"/>
  <c r="C52" i="96"/>
  <c r="C51" i="96"/>
  <c r="C50" i="96"/>
  <c r="C49" i="96"/>
  <c r="C48" i="96"/>
  <c r="C47" i="96"/>
  <c r="C46" i="96"/>
  <c r="C45" i="96"/>
  <c r="C44" i="96"/>
  <c r="C43" i="96"/>
  <c r="C42" i="96"/>
  <c r="C41" i="96"/>
  <c r="C40" i="96"/>
  <c r="C39" i="96"/>
  <c r="C38" i="96"/>
  <c r="C37" i="96"/>
  <c r="C36" i="96"/>
  <c r="C35" i="96"/>
  <c r="C34" i="96"/>
  <c r="C33" i="96"/>
  <c r="C32" i="96"/>
  <c r="C31" i="96"/>
  <c r="C30" i="96"/>
  <c r="C29" i="96"/>
  <c r="C28" i="96"/>
  <c r="C27" i="96"/>
  <c r="C26" i="96"/>
  <c r="C25" i="96"/>
  <c r="C24" i="96"/>
  <c r="C23" i="96"/>
  <c r="C22" i="96"/>
  <c r="C21" i="96"/>
  <c r="C20" i="96"/>
  <c r="C19" i="96"/>
  <c r="C18" i="96"/>
  <c r="C17" i="96"/>
  <c r="C16" i="96"/>
  <c r="C15" i="96"/>
  <c r="C14" i="96"/>
  <c r="C13" i="96"/>
  <c r="C12" i="96"/>
  <c r="C11" i="96"/>
  <c r="C10" i="96"/>
  <c r="C9" i="96"/>
  <c r="C8" i="96"/>
  <c r="C7" i="96"/>
  <c r="C6" i="96"/>
  <c r="C5" i="96"/>
  <c r="C4" i="96"/>
  <c r="C3" i="96"/>
  <c r="C2" i="96"/>
  <c r="P1" i="96"/>
  <c r="O1" i="96"/>
  <c r="M1" i="96"/>
  <c r="L1" i="96"/>
  <c r="K1" i="96"/>
  <c r="J1" i="96"/>
  <c r="I1" i="96"/>
  <c r="H1" i="96"/>
  <c r="G1" i="96"/>
  <c r="S458" i="95"/>
  <c r="R458" i="95"/>
  <c r="Q458" i="95"/>
  <c r="N458" i="95"/>
  <c r="K458" i="95"/>
  <c r="J458" i="95"/>
  <c r="I458" i="95"/>
  <c r="H458" i="95"/>
  <c r="G458" i="95"/>
  <c r="F458" i="95"/>
  <c r="E458" i="95"/>
  <c r="D458" i="95"/>
  <c r="C457" i="95"/>
  <c r="C456" i="95"/>
  <c r="C455" i="95"/>
  <c r="C454" i="95"/>
  <c r="C453" i="95"/>
  <c r="C452" i="95"/>
  <c r="C451" i="95"/>
  <c r="C450" i="95"/>
  <c r="C449" i="95"/>
  <c r="C448" i="95"/>
  <c r="C447" i="95"/>
  <c r="C446" i="95"/>
  <c r="C445" i="95"/>
  <c r="C444" i="95"/>
  <c r="C443" i="95"/>
  <c r="C442" i="95"/>
  <c r="C441" i="95"/>
  <c r="C440" i="95"/>
  <c r="C439" i="95"/>
  <c r="C438" i="95"/>
  <c r="C437" i="95"/>
  <c r="C436" i="95"/>
  <c r="C435" i="95"/>
  <c r="C434" i="95"/>
  <c r="C433" i="95"/>
  <c r="C432" i="95"/>
  <c r="C431" i="95"/>
  <c r="C430" i="95"/>
  <c r="C429" i="95"/>
  <c r="C428" i="95"/>
  <c r="C427" i="95"/>
  <c r="C426" i="95"/>
  <c r="C425" i="95"/>
  <c r="C424" i="95"/>
  <c r="C423" i="95"/>
  <c r="C422" i="95"/>
  <c r="C421" i="95"/>
  <c r="C417" i="95"/>
  <c r="C416" i="95"/>
  <c r="C415" i="95"/>
  <c r="C414" i="95"/>
  <c r="C413" i="95"/>
  <c r="C412" i="95"/>
  <c r="C411" i="95"/>
  <c r="C410" i="95"/>
  <c r="C409" i="95"/>
  <c r="C408" i="95"/>
  <c r="C407" i="95"/>
  <c r="C406" i="95"/>
  <c r="C405" i="95"/>
  <c r="C404" i="95"/>
  <c r="C403" i="95"/>
  <c r="C402" i="95"/>
  <c r="C401" i="95"/>
  <c r="C400" i="95"/>
  <c r="C399" i="95"/>
  <c r="C398" i="95"/>
  <c r="C397" i="95"/>
  <c r="C396" i="95"/>
  <c r="C395" i="95"/>
  <c r="C394" i="95"/>
  <c r="C393" i="95"/>
  <c r="C392" i="95"/>
  <c r="C391" i="95"/>
  <c r="C390" i="95"/>
  <c r="C389" i="95"/>
  <c r="C388" i="95"/>
  <c r="C387" i="95"/>
  <c r="C386" i="95"/>
  <c r="C385" i="95"/>
  <c r="C384" i="95"/>
  <c r="C383" i="95"/>
  <c r="C382" i="95"/>
  <c r="C381" i="95"/>
  <c r="C374" i="95"/>
  <c r="C365" i="95"/>
  <c r="C360" i="95"/>
  <c r="C359" i="95"/>
  <c r="C358" i="95"/>
  <c r="C357" i="95"/>
  <c r="C356" i="95"/>
  <c r="C355" i="95"/>
  <c r="C354" i="95"/>
  <c r="C353" i="95"/>
  <c r="C352" i="95"/>
  <c r="C351" i="95"/>
  <c r="C350" i="95"/>
  <c r="C349" i="95"/>
  <c r="C348" i="95"/>
  <c r="C347" i="95"/>
  <c r="C346" i="95"/>
  <c r="C343" i="95"/>
  <c r="C342" i="95"/>
  <c r="C341" i="95"/>
  <c r="C340" i="95"/>
  <c r="C339" i="95"/>
  <c r="C338" i="95"/>
  <c r="C337" i="95"/>
  <c r="C336" i="95"/>
  <c r="C335" i="95"/>
  <c r="C334" i="95"/>
  <c r="C333" i="95"/>
  <c r="C332" i="95"/>
  <c r="C331" i="95"/>
  <c r="C330" i="95"/>
  <c r="C329" i="95"/>
  <c r="C328" i="95"/>
  <c r="C327" i="95"/>
  <c r="C326" i="95"/>
  <c r="C325" i="95"/>
  <c r="C324" i="95"/>
  <c r="C323" i="95"/>
  <c r="C322" i="95"/>
  <c r="C321" i="95"/>
  <c r="C320" i="95"/>
  <c r="C319" i="95"/>
  <c r="C318" i="95"/>
  <c r="C317" i="95"/>
  <c r="C316" i="95"/>
  <c r="C315" i="95"/>
  <c r="C314" i="95"/>
  <c r="C313" i="95"/>
  <c r="C312" i="95"/>
  <c r="C311" i="95"/>
  <c r="C310" i="95"/>
  <c r="C309" i="95"/>
  <c r="C308" i="95"/>
  <c r="C307" i="95"/>
  <c r="C306" i="95"/>
  <c r="C305" i="95"/>
  <c r="C304" i="95"/>
  <c r="C303" i="95"/>
  <c r="C302" i="95"/>
  <c r="C301" i="95"/>
  <c r="C300" i="95"/>
  <c r="C299" i="95"/>
  <c r="C298" i="95"/>
  <c r="C297" i="95"/>
  <c r="C296" i="95"/>
  <c r="C295" i="95"/>
  <c r="C294" i="95"/>
  <c r="C293" i="95"/>
  <c r="C292" i="95"/>
  <c r="C291" i="95"/>
  <c r="C290" i="95"/>
  <c r="C289" i="95"/>
  <c r="C288" i="95"/>
  <c r="C287" i="95"/>
  <c r="C286" i="95"/>
  <c r="C285" i="95"/>
  <c r="C284" i="95"/>
  <c r="C283" i="95"/>
  <c r="C282" i="95"/>
  <c r="C281" i="95"/>
  <c r="C280" i="95"/>
  <c r="C279" i="95"/>
  <c r="C278" i="95"/>
  <c r="C277" i="95"/>
  <c r="C276" i="95"/>
  <c r="C275" i="95"/>
  <c r="C274" i="95"/>
  <c r="C273" i="95"/>
  <c r="C272" i="95"/>
  <c r="C271" i="95"/>
  <c r="C270" i="95"/>
  <c r="C269" i="95"/>
  <c r="C268" i="95"/>
  <c r="C267" i="95"/>
  <c r="C266" i="95"/>
  <c r="C265" i="95"/>
  <c r="C264" i="95"/>
  <c r="C263" i="95"/>
  <c r="C262" i="95"/>
  <c r="C261" i="95"/>
  <c r="C260" i="95"/>
  <c r="C259" i="95"/>
  <c r="C258" i="95"/>
  <c r="C257" i="95"/>
  <c r="C256" i="95"/>
  <c r="C252" i="95"/>
  <c r="C251" i="95"/>
  <c r="C250" i="95"/>
  <c r="C249" i="95"/>
  <c r="C248" i="95"/>
  <c r="C247" i="95"/>
  <c r="C246" i="95"/>
  <c r="C245" i="95"/>
  <c r="C244" i="95"/>
  <c r="C243" i="95"/>
  <c r="C242" i="95"/>
  <c r="C241" i="95"/>
  <c r="C240" i="95"/>
  <c r="C239" i="95"/>
  <c r="C238" i="95"/>
  <c r="C237" i="95"/>
  <c r="C236" i="95"/>
  <c r="C235" i="95"/>
  <c r="C234" i="95"/>
  <c r="C233" i="95"/>
  <c r="C232" i="95"/>
  <c r="C231" i="95"/>
  <c r="C230" i="95"/>
  <c r="C229" i="95"/>
  <c r="C228" i="95"/>
  <c r="C227" i="95"/>
  <c r="C226" i="95"/>
  <c r="C225" i="95"/>
  <c r="C224" i="95"/>
  <c r="C223" i="95"/>
  <c r="C222" i="95"/>
  <c r="C221" i="95"/>
  <c r="C220" i="95"/>
  <c r="C219" i="95"/>
  <c r="C218" i="95"/>
  <c r="C217" i="95"/>
  <c r="C216" i="95"/>
  <c r="C215" i="95"/>
  <c r="C214" i="95"/>
  <c r="C213" i="95"/>
  <c r="C212" i="95"/>
  <c r="C211" i="95"/>
  <c r="C210" i="95"/>
  <c r="C209" i="95"/>
  <c r="C208" i="95"/>
  <c r="C207" i="95"/>
  <c r="C206" i="95"/>
  <c r="C205" i="95"/>
  <c r="C204" i="95"/>
  <c r="C203" i="95"/>
  <c r="C202" i="95"/>
  <c r="C201" i="95"/>
  <c r="C200" i="95"/>
  <c r="C199" i="95"/>
  <c r="C198" i="95"/>
  <c r="C197" i="95"/>
  <c r="C196" i="95"/>
  <c r="C195" i="95"/>
  <c r="C194" i="95"/>
  <c r="C193" i="95"/>
  <c r="C192" i="95"/>
  <c r="C191" i="95"/>
  <c r="C190" i="95"/>
  <c r="C189" i="95"/>
  <c r="C188" i="95"/>
  <c r="C187" i="95"/>
  <c r="C186" i="95"/>
  <c r="C185" i="95"/>
  <c r="C184" i="95"/>
  <c r="C183" i="95"/>
  <c r="C182" i="95"/>
  <c r="C181" i="95"/>
  <c r="C180" i="95"/>
  <c r="C179" i="95"/>
  <c r="C178" i="95"/>
  <c r="C177" i="95"/>
  <c r="C176" i="95"/>
  <c r="C175" i="95"/>
  <c r="C174" i="95"/>
  <c r="C173" i="95"/>
  <c r="C172" i="95"/>
  <c r="C171" i="95"/>
  <c r="C170" i="95"/>
  <c r="C169" i="95"/>
  <c r="C168" i="95"/>
  <c r="C167" i="95"/>
  <c r="C166" i="95"/>
  <c r="C165" i="95"/>
  <c r="C164" i="95"/>
  <c r="C163" i="95"/>
  <c r="C162" i="95"/>
  <c r="C161" i="95"/>
  <c r="C160" i="95"/>
  <c r="C159" i="95"/>
  <c r="C158" i="95"/>
  <c r="C157" i="95"/>
  <c r="C156" i="95"/>
  <c r="C155" i="95"/>
  <c r="C152" i="95"/>
  <c r="C151" i="95"/>
  <c r="C150" i="95"/>
  <c r="C149" i="95"/>
  <c r="C148" i="95"/>
  <c r="C147" i="95"/>
  <c r="C146" i="95"/>
  <c r="C145" i="95"/>
  <c r="C144" i="95"/>
  <c r="C143" i="95"/>
  <c r="C142" i="95"/>
  <c r="C141" i="95"/>
  <c r="C140" i="95"/>
  <c r="C139" i="95"/>
  <c r="C138" i="95"/>
  <c r="C137" i="95"/>
  <c r="C136" i="95"/>
  <c r="C135" i="95"/>
  <c r="C134" i="95"/>
  <c r="C133" i="95"/>
  <c r="C132" i="95"/>
  <c r="C131" i="95"/>
  <c r="C130" i="95"/>
  <c r="C129" i="95"/>
  <c r="C128" i="95"/>
  <c r="C127" i="95"/>
  <c r="C126" i="95"/>
  <c r="C125" i="95"/>
  <c r="C124" i="95"/>
  <c r="C123" i="95"/>
  <c r="C122" i="95"/>
  <c r="C121" i="95"/>
  <c r="C120" i="95"/>
  <c r="C119" i="95"/>
  <c r="C118" i="95"/>
  <c r="C117" i="95"/>
  <c r="C116" i="95"/>
  <c r="C115" i="95"/>
  <c r="C114" i="95"/>
  <c r="C113" i="95"/>
  <c r="C112" i="95"/>
  <c r="C111" i="95"/>
  <c r="C110" i="95"/>
  <c r="C109" i="95"/>
  <c r="C108" i="95"/>
  <c r="C107" i="95"/>
  <c r="C106" i="95"/>
  <c r="C105" i="95"/>
  <c r="C104" i="95"/>
  <c r="C103" i="95"/>
  <c r="C102" i="95"/>
  <c r="C101" i="95"/>
  <c r="C100" i="95"/>
  <c r="C99" i="95"/>
  <c r="C98" i="95"/>
  <c r="C97" i="95"/>
  <c r="C96" i="95"/>
  <c r="C95" i="95"/>
  <c r="C94" i="95"/>
  <c r="C93" i="95"/>
  <c r="C92" i="95"/>
  <c r="C91" i="95"/>
  <c r="C90" i="95"/>
  <c r="C89" i="95"/>
  <c r="C88" i="95"/>
  <c r="C87" i="95"/>
  <c r="C86" i="95"/>
  <c r="C85" i="95"/>
  <c r="C84" i="95"/>
  <c r="C83" i="95"/>
  <c r="C82" i="95"/>
  <c r="C81" i="95"/>
  <c r="C80" i="95"/>
  <c r="C79" i="95"/>
  <c r="C78" i="95"/>
  <c r="C77" i="95"/>
  <c r="C76" i="95"/>
  <c r="C75" i="95"/>
  <c r="C74" i="95"/>
  <c r="C73" i="95"/>
  <c r="C72" i="95"/>
  <c r="C71" i="95"/>
  <c r="C70" i="95"/>
  <c r="C69" i="95"/>
  <c r="C68" i="95"/>
  <c r="C67" i="95"/>
  <c r="C66" i="95"/>
  <c r="C63" i="95"/>
  <c r="C62" i="95"/>
  <c r="C61" i="95"/>
  <c r="C60" i="95"/>
  <c r="C59" i="95"/>
  <c r="C58" i="95"/>
  <c r="C57" i="95"/>
  <c r="C56" i="95"/>
  <c r="C55" i="95"/>
  <c r="C54" i="95"/>
  <c r="C53" i="95"/>
  <c r="C52" i="95"/>
  <c r="C51" i="95"/>
  <c r="C50" i="95"/>
  <c r="C49" i="95"/>
  <c r="C48" i="95"/>
  <c r="C47" i="95"/>
  <c r="C46" i="95"/>
  <c r="C45" i="95"/>
  <c r="C44" i="95"/>
  <c r="C43" i="95"/>
  <c r="C42" i="95"/>
  <c r="C41" i="95"/>
  <c r="C40" i="95"/>
  <c r="C39" i="95"/>
  <c r="C38" i="95"/>
  <c r="C37" i="95"/>
  <c r="C36" i="95"/>
  <c r="C35" i="95"/>
  <c r="C34" i="95"/>
  <c r="C33" i="95"/>
  <c r="C32" i="95"/>
  <c r="C31" i="95"/>
  <c r="C30" i="95"/>
  <c r="C29" i="95"/>
  <c r="C28" i="95"/>
  <c r="C27" i="95"/>
  <c r="C26" i="95"/>
  <c r="C25" i="95"/>
  <c r="C24" i="95"/>
  <c r="C23" i="95"/>
  <c r="C22" i="95"/>
  <c r="C21" i="95"/>
  <c r="C20" i="95"/>
  <c r="C19" i="95"/>
  <c r="C18" i="95"/>
  <c r="C17" i="95"/>
  <c r="C16" i="95"/>
  <c r="C15" i="95"/>
  <c r="C14" i="95"/>
  <c r="C13" i="95"/>
  <c r="C12" i="95"/>
  <c r="C11" i="95"/>
  <c r="C10" i="95"/>
  <c r="C9" i="95"/>
  <c r="C8" i="95"/>
  <c r="C7" i="95"/>
  <c r="C6" i="95"/>
  <c r="C5" i="95"/>
  <c r="C4" i="95"/>
  <c r="C3" i="95"/>
  <c r="C2" i="95"/>
  <c r="P1" i="95"/>
  <c r="O1" i="95"/>
  <c r="M1" i="95"/>
  <c r="L1" i="95"/>
  <c r="K1" i="95"/>
  <c r="J1" i="95"/>
  <c r="I1" i="95"/>
  <c r="H1" i="95"/>
  <c r="G1" i="95"/>
  <c r="P1" i="12"/>
  <c r="O1" i="12"/>
  <c r="N1" i="12"/>
  <c r="M1" i="12"/>
  <c r="L1" i="12"/>
  <c r="K1" i="12"/>
  <c r="J1" i="12"/>
  <c r="I1" i="12"/>
  <c r="H1" i="12"/>
  <c r="G1" i="12"/>
  <c r="P1" i="79"/>
  <c r="O1" i="79"/>
  <c r="M1" i="79"/>
  <c r="L1" i="79"/>
  <c r="K1" i="79"/>
  <c r="J1" i="79"/>
  <c r="I1" i="79"/>
  <c r="H1" i="79"/>
  <c r="G1" i="79"/>
  <c r="C564" i="82"/>
  <c r="C563" i="82"/>
  <c r="C562" i="82"/>
  <c r="C561" i="82"/>
  <c r="C560" i="82"/>
  <c r="C559" i="82"/>
  <c r="C558" i="82"/>
  <c r="C557" i="82"/>
  <c r="C556" i="82"/>
  <c r="C555" i="82"/>
  <c r="C554" i="82"/>
  <c r="C553" i="82"/>
  <c r="C552" i="82"/>
  <c r="C551" i="82"/>
  <c r="C550" i="82"/>
  <c r="C549" i="82"/>
  <c r="C548" i="82"/>
  <c r="C547" i="82"/>
  <c r="C546" i="82"/>
  <c r="C545" i="82"/>
  <c r="C544" i="82"/>
  <c r="C543" i="82"/>
  <c r="C542" i="82"/>
  <c r="C541" i="82"/>
  <c r="C540" i="82"/>
  <c r="C539" i="82"/>
  <c r="C538" i="82"/>
  <c r="C537" i="82"/>
  <c r="C536" i="82"/>
  <c r="C535" i="82"/>
  <c r="C534" i="82"/>
  <c r="C533" i="82"/>
  <c r="C532" i="82"/>
  <c r="C531" i="82"/>
  <c r="C530" i="82"/>
  <c r="C529" i="82"/>
  <c r="C528" i="82"/>
  <c r="C527" i="82"/>
  <c r="C526" i="82"/>
  <c r="C525" i="82"/>
  <c r="C524" i="82"/>
  <c r="C523" i="82"/>
  <c r="C522" i="82"/>
  <c r="C521" i="82"/>
  <c r="C520" i="82"/>
  <c r="C519" i="82"/>
  <c r="C518" i="82"/>
  <c r="C517" i="82"/>
  <c r="C516" i="82"/>
  <c r="C515" i="82"/>
  <c r="C514" i="82"/>
  <c r="C513" i="82"/>
  <c r="C512" i="82"/>
  <c r="C511" i="82"/>
  <c r="C510" i="82"/>
  <c r="C509" i="82"/>
  <c r="C508" i="82"/>
  <c r="C507" i="82"/>
  <c r="C506" i="82"/>
  <c r="C505" i="82"/>
  <c r="C504" i="82"/>
  <c r="C500" i="82"/>
  <c r="C499" i="82"/>
  <c r="C498" i="82"/>
  <c r="C497" i="82"/>
  <c r="C496" i="82"/>
  <c r="C495" i="82"/>
  <c r="C494" i="82"/>
  <c r="C493" i="82"/>
  <c r="C492" i="82"/>
  <c r="C491" i="82"/>
  <c r="C490" i="82"/>
  <c r="C489" i="82"/>
  <c r="C488" i="82"/>
  <c r="C487" i="82"/>
  <c r="C486" i="82"/>
  <c r="C485" i="82"/>
  <c r="C484" i="82"/>
  <c r="C483" i="82"/>
  <c r="C482" i="82"/>
  <c r="C481" i="82"/>
  <c r="C480" i="82"/>
  <c r="C479" i="82"/>
  <c r="C478" i="82"/>
  <c r="C477" i="82"/>
  <c r="C476" i="82"/>
  <c r="C475" i="82"/>
  <c r="C474" i="82"/>
  <c r="C473" i="82"/>
  <c r="C472" i="82"/>
  <c r="C471" i="82"/>
  <c r="C470" i="82"/>
  <c r="C469" i="82"/>
  <c r="C468" i="82"/>
  <c r="C467" i="82"/>
  <c r="C466" i="82"/>
  <c r="C465" i="82"/>
  <c r="C464" i="82"/>
  <c r="C462" i="82"/>
  <c r="C461" i="82"/>
  <c r="C460" i="82"/>
  <c r="C459" i="82"/>
  <c r="C458" i="82"/>
  <c r="C457" i="82"/>
  <c r="C456" i="82"/>
  <c r="C455" i="82"/>
  <c r="C454" i="82"/>
  <c r="C453" i="82"/>
  <c r="C452" i="82"/>
  <c r="C451" i="82"/>
  <c r="C450" i="82"/>
  <c r="C449" i="82"/>
  <c r="C448" i="82"/>
  <c r="C447" i="82"/>
  <c r="C446" i="82"/>
  <c r="C443" i="82"/>
  <c r="C442" i="82"/>
  <c r="C441" i="82"/>
  <c r="C440" i="82"/>
  <c r="C439" i="82"/>
  <c r="C438" i="82"/>
  <c r="C437" i="82"/>
  <c r="C436" i="82"/>
  <c r="C435" i="82"/>
  <c r="C434" i="82"/>
  <c r="C433" i="82"/>
  <c r="C432" i="82"/>
  <c r="C431" i="82"/>
  <c r="C430" i="82"/>
  <c r="C429" i="82"/>
  <c r="C426" i="82"/>
  <c r="C425" i="82"/>
  <c r="C424" i="82"/>
  <c r="C423" i="82"/>
  <c r="C422" i="82"/>
  <c r="C421" i="82"/>
  <c r="C420" i="82"/>
  <c r="C419" i="82"/>
  <c r="C418" i="82"/>
  <c r="C417" i="82"/>
  <c r="C416" i="82"/>
  <c r="C415" i="82"/>
  <c r="C414" i="82"/>
  <c r="C413" i="82"/>
  <c r="C412" i="82"/>
  <c r="C411" i="82"/>
  <c r="C410" i="82"/>
  <c r="C409" i="82"/>
  <c r="C408" i="82"/>
  <c r="C407" i="82"/>
  <c r="C406" i="82"/>
  <c r="C405" i="82"/>
  <c r="C404" i="82"/>
  <c r="C403" i="82"/>
  <c r="C402" i="82"/>
  <c r="C401" i="82"/>
  <c r="C400" i="82"/>
  <c r="C399" i="82"/>
  <c r="C398" i="82"/>
  <c r="C397" i="82"/>
  <c r="C396" i="82"/>
  <c r="C395" i="82"/>
  <c r="C394" i="82"/>
  <c r="C393" i="82"/>
  <c r="C392" i="82"/>
  <c r="C391" i="82"/>
  <c r="C390" i="82"/>
  <c r="C389" i="82"/>
  <c r="C388" i="82"/>
  <c r="C387" i="82"/>
  <c r="C386" i="82"/>
  <c r="C385" i="82"/>
  <c r="C384" i="82"/>
  <c r="C383" i="82"/>
  <c r="C382" i="82"/>
  <c r="C381" i="82"/>
  <c r="C380" i="82"/>
  <c r="C379" i="82"/>
  <c r="C378" i="82"/>
  <c r="C377" i="82"/>
  <c r="C376" i="82"/>
  <c r="C375" i="82"/>
  <c r="C374" i="82"/>
  <c r="C373" i="82"/>
  <c r="C372" i="82"/>
  <c r="C371" i="82"/>
  <c r="C370" i="82"/>
  <c r="C369" i="82"/>
  <c r="C368" i="82"/>
  <c r="C367" i="82"/>
  <c r="C366" i="82"/>
  <c r="C365" i="82"/>
  <c r="C364" i="82"/>
  <c r="C363" i="82"/>
  <c r="C362" i="82"/>
  <c r="C361" i="82"/>
  <c r="C360" i="82"/>
  <c r="C359" i="82"/>
  <c r="C358" i="82"/>
  <c r="C357" i="82"/>
  <c r="C356" i="82"/>
  <c r="C355" i="82"/>
  <c r="C354" i="82"/>
  <c r="C353" i="82"/>
  <c r="C352" i="82"/>
  <c r="C351" i="82"/>
  <c r="C350" i="82"/>
  <c r="C349" i="82"/>
  <c r="C348" i="82"/>
  <c r="C347" i="82"/>
  <c r="C346" i="82"/>
  <c r="C345" i="82"/>
  <c r="C344" i="82"/>
  <c r="C343" i="82"/>
  <c r="C342" i="82"/>
  <c r="C341" i="82"/>
  <c r="C340" i="82"/>
  <c r="C339" i="82"/>
  <c r="C335" i="82"/>
  <c r="C334" i="82"/>
  <c r="C333" i="82"/>
  <c r="C332" i="82"/>
  <c r="C331" i="82"/>
  <c r="C330" i="82"/>
  <c r="C329" i="82"/>
  <c r="C328" i="82"/>
  <c r="C327" i="82"/>
  <c r="C326" i="82"/>
  <c r="C325" i="82"/>
  <c r="C324" i="82"/>
  <c r="C323" i="82"/>
  <c r="C322" i="82"/>
  <c r="C321" i="82"/>
  <c r="C320" i="82"/>
  <c r="C319" i="82"/>
  <c r="C318" i="82"/>
  <c r="C317" i="82"/>
  <c r="C316" i="82"/>
  <c r="C315" i="82"/>
  <c r="C314" i="82"/>
  <c r="C313" i="82"/>
  <c r="C312" i="82"/>
  <c r="C311" i="82"/>
  <c r="C310" i="82"/>
  <c r="C309" i="82"/>
  <c r="C308" i="82"/>
  <c r="C307" i="82"/>
  <c r="C306" i="82"/>
  <c r="C305" i="82"/>
  <c r="C304" i="82"/>
  <c r="C303" i="82"/>
  <c r="C302" i="82"/>
  <c r="C301" i="82"/>
  <c r="C300" i="82"/>
  <c r="C299" i="82"/>
  <c r="C298" i="82"/>
  <c r="C297" i="82"/>
  <c r="C296" i="82"/>
  <c r="C295" i="82"/>
  <c r="C294" i="82"/>
  <c r="C293" i="82"/>
  <c r="C292" i="82"/>
  <c r="C291" i="82"/>
  <c r="C290" i="82"/>
  <c r="C289" i="82"/>
  <c r="C288" i="82"/>
  <c r="C287" i="82"/>
  <c r="C286" i="82"/>
  <c r="C285" i="82"/>
  <c r="C284" i="82"/>
  <c r="C283" i="82"/>
  <c r="C282" i="82"/>
  <c r="C281" i="82"/>
  <c r="C280" i="82"/>
  <c r="C279" i="82"/>
  <c r="C278" i="82"/>
  <c r="C277" i="82"/>
  <c r="C276" i="82"/>
  <c r="C275" i="82"/>
  <c r="C274" i="82"/>
  <c r="C273" i="82"/>
  <c r="C272" i="82"/>
  <c r="C271" i="82"/>
  <c r="C270" i="82"/>
  <c r="C269" i="82"/>
  <c r="C268" i="82"/>
  <c r="C267" i="82"/>
  <c r="C266" i="82"/>
  <c r="C265" i="82"/>
  <c r="C264" i="82"/>
  <c r="C263" i="82"/>
  <c r="C262" i="82"/>
  <c r="C261" i="82"/>
  <c r="C260" i="82"/>
  <c r="C259" i="82"/>
  <c r="C258" i="82"/>
  <c r="C257" i="82"/>
  <c r="C256" i="82"/>
  <c r="C255" i="82"/>
  <c r="C254" i="82"/>
  <c r="C253" i="82"/>
  <c r="C252" i="82"/>
  <c r="C251" i="82"/>
  <c r="C250" i="82"/>
  <c r="C249" i="82"/>
  <c r="C248" i="82"/>
  <c r="C247" i="82"/>
  <c r="C246" i="82"/>
  <c r="C245" i="82"/>
  <c r="C244" i="82"/>
  <c r="C243" i="82"/>
  <c r="C242" i="82"/>
  <c r="C241" i="82"/>
  <c r="C240" i="82"/>
  <c r="C239" i="82"/>
  <c r="C238" i="82"/>
  <c r="C237" i="82"/>
  <c r="C236" i="82"/>
  <c r="C235" i="82"/>
  <c r="C234" i="82"/>
  <c r="C233" i="82"/>
  <c r="C232" i="82"/>
  <c r="C231" i="82"/>
  <c r="C230" i="82"/>
  <c r="C229" i="82"/>
  <c r="C228" i="82"/>
  <c r="C227" i="82"/>
  <c r="C226" i="82"/>
  <c r="C225" i="82"/>
  <c r="C224" i="82"/>
  <c r="C223" i="82"/>
  <c r="C222" i="82"/>
  <c r="C221" i="82"/>
  <c r="C220" i="82"/>
  <c r="C219" i="82"/>
  <c r="C218" i="82"/>
  <c r="C217" i="82"/>
  <c r="C216" i="82"/>
  <c r="C215" i="82"/>
  <c r="C214" i="82"/>
  <c r="C213" i="82"/>
  <c r="C212" i="82"/>
  <c r="C211" i="82"/>
  <c r="C210" i="82"/>
  <c r="C209" i="82"/>
  <c r="C208" i="82"/>
  <c r="C207" i="82"/>
  <c r="C206" i="82"/>
  <c r="C205" i="82"/>
  <c r="C204" i="82"/>
  <c r="C203" i="82"/>
  <c r="C202" i="82"/>
  <c r="C201" i="82"/>
  <c r="C200" i="82"/>
  <c r="C199" i="82"/>
  <c r="C198" i="82"/>
  <c r="C197" i="82"/>
  <c r="C196" i="82"/>
  <c r="C195" i="82"/>
  <c r="C194" i="82"/>
  <c r="C193" i="82"/>
  <c r="C192" i="82"/>
  <c r="C191" i="82"/>
  <c r="C190" i="82"/>
  <c r="C189" i="82"/>
  <c r="C188" i="82"/>
  <c r="C187" i="82"/>
  <c r="C186" i="82"/>
  <c r="C185" i="82"/>
  <c r="C184" i="82"/>
  <c r="C183" i="82"/>
  <c r="C182" i="82"/>
  <c r="C181" i="82"/>
  <c r="C180" i="82"/>
  <c r="C179" i="82"/>
  <c r="C178" i="82"/>
  <c r="C177" i="82"/>
  <c r="C176" i="82"/>
  <c r="C173" i="82"/>
  <c r="C172" i="82"/>
  <c r="C171" i="82"/>
  <c r="C170" i="82"/>
  <c r="C169" i="82"/>
  <c r="C168" i="82"/>
  <c r="C167" i="82"/>
  <c r="C166" i="82"/>
  <c r="C165" i="82"/>
  <c r="C164" i="82"/>
  <c r="C163" i="82"/>
  <c r="C162" i="82"/>
  <c r="C161" i="82"/>
  <c r="C160" i="82"/>
  <c r="C159" i="82"/>
  <c r="C158" i="82"/>
  <c r="C157" i="82"/>
  <c r="C156" i="82"/>
  <c r="C155" i="82"/>
  <c r="C154" i="82"/>
  <c r="C153" i="82"/>
  <c r="C152" i="82"/>
  <c r="C151" i="82"/>
  <c r="C150" i="82"/>
  <c r="C149" i="82"/>
  <c r="C148" i="82"/>
  <c r="C147" i="82"/>
  <c r="C146" i="82"/>
  <c r="C145" i="82"/>
  <c r="C144" i="82"/>
  <c r="C143" i="82"/>
  <c r="C142" i="82"/>
  <c r="C141" i="82"/>
  <c r="C140" i="82"/>
  <c r="C139" i="82"/>
  <c r="C138" i="82"/>
  <c r="C137" i="82"/>
  <c r="C136" i="82"/>
  <c r="C135" i="82"/>
  <c r="C134" i="82"/>
  <c r="C133" i="82"/>
  <c r="C132" i="82"/>
  <c r="C131" i="82"/>
  <c r="C130" i="82"/>
  <c r="C129" i="82"/>
  <c r="C128" i="82"/>
  <c r="C127" i="82"/>
  <c r="C126" i="82"/>
  <c r="C125" i="82"/>
  <c r="C124" i="82"/>
  <c r="C123" i="82"/>
  <c r="C122" i="82"/>
  <c r="C121" i="82"/>
  <c r="C120" i="82"/>
  <c r="C119" i="82"/>
  <c r="C118" i="82"/>
  <c r="C117" i="82"/>
  <c r="C116" i="82"/>
  <c r="C115" i="82"/>
  <c r="C114" i="82"/>
  <c r="C113" i="82"/>
  <c r="C112" i="82"/>
  <c r="C111" i="82"/>
  <c r="C110" i="82"/>
  <c r="C109" i="82"/>
  <c r="C108" i="82"/>
  <c r="C107" i="82"/>
  <c r="C106" i="82"/>
  <c r="C105" i="82"/>
  <c r="C104" i="82"/>
  <c r="C103" i="82"/>
  <c r="C102" i="82"/>
  <c r="C101" i="82"/>
  <c r="C100" i="82"/>
  <c r="C99" i="82"/>
  <c r="C98" i="82"/>
  <c r="C97" i="82"/>
  <c r="C96" i="82"/>
  <c r="C95" i="82"/>
  <c r="C94" i="82"/>
  <c r="C93" i="82"/>
  <c r="C92" i="82"/>
  <c r="C91" i="82"/>
  <c r="C90" i="82"/>
  <c r="C89" i="82"/>
  <c r="C88" i="82"/>
  <c r="C87" i="82"/>
  <c r="C86" i="82"/>
  <c r="C85" i="82"/>
  <c r="C84" i="82"/>
  <c r="C83" i="82"/>
  <c r="C82" i="82"/>
  <c r="C81" i="82"/>
  <c r="C80" i="82"/>
  <c r="C79" i="82"/>
  <c r="C78" i="82"/>
  <c r="C77" i="82"/>
  <c r="C76" i="82"/>
  <c r="C75" i="82"/>
  <c r="C74" i="82"/>
  <c r="C73" i="82"/>
  <c r="C72" i="82"/>
  <c r="C71" i="82"/>
  <c r="C70" i="82"/>
  <c r="C69" i="82"/>
  <c r="C68" i="82"/>
  <c r="C67" i="82"/>
  <c r="C66" i="82"/>
  <c r="C63" i="82"/>
  <c r="C62" i="82"/>
  <c r="C61" i="82"/>
  <c r="C60" i="82"/>
  <c r="C59" i="82"/>
  <c r="C58" i="82"/>
  <c r="C57" i="82"/>
  <c r="C56" i="82"/>
  <c r="C55" i="82"/>
  <c r="C54" i="82"/>
  <c r="C53" i="82"/>
  <c r="C52" i="82"/>
  <c r="C51" i="82"/>
  <c r="C50" i="82"/>
  <c r="C49" i="82"/>
  <c r="C48" i="82"/>
  <c r="C47" i="82"/>
  <c r="C46" i="82"/>
  <c r="C45" i="82"/>
  <c r="C44" i="82"/>
  <c r="C43" i="82"/>
  <c r="C42" i="82"/>
  <c r="C41" i="82"/>
  <c r="C40" i="82"/>
  <c r="C39" i="82"/>
  <c r="C38" i="82"/>
  <c r="C37" i="82"/>
  <c r="C36" i="82"/>
  <c r="C35" i="82"/>
  <c r="C34" i="82"/>
  <c r="C33" i="82"/>
  <c r="C32" i="82"/>
  <c r="C31" i="82"/>
  <c r="C30" i="82"/>
  <c r="C29" i="82"/>
  <c r="C28" i="82"/>
  <c r="C27" i="82"/>
  <c r="C26" i="82"/>
  <c r="C25" i="82"/>
  <c r="C24" i="82"/>
  <c r="C23" i="82"/>
  <c r="C22" i="82"/>
  <c r="C21" i="82"/>
  <c r="C20" i="82"/>
  <c r="C19" i="82"/>
  <c r="C18" i="82"/>
  <c r="C17" i="82"/>
  <c r="C16" i="82"/>
  <c r="C15" i="82"/>
  <c r="C14" i="82"/>
  <c r="C13" i="82"/>
  <c r="C12" i="82"/>
  <c r="C11" i="82"/>
  <c r="C10" i="82"/>
  <c r="C9" i="82"/>
  <c r="C8" i="82"/>
  <c r="C7" i="82"/>
  <c r="C6" i="82"/>
  <c r="C5" i="82"/>
  <c r="C4" i="82"/>
  <c r="C3" i="82"/>
  <c r="C2" i="82"/>
  <c r="P1" i="82"/>
  <c r="O1" i="82"/>
  <c r="N1" i="82"/>
  <c r="M1" i="82"/>
  <c r="L1" i="82"/>
  <c r="K1" i="82"/>
  <c r="J1" i="82"/>
  <c r="I1" i="82"/>
  <c r="H1" i="82"/>
  <c r="G1" i="82"/>
  <c r="C564" i="84"/>
  <c r="C563" i="84"/>
  <c r="C562" i="84"/>
  <c r="C561" i="84"/>
  <c r="C560" i="84"/>
  <c r="C559" i="84"/>
  <c r="C558" i="84"/>
  <c r="C557" i="84"/>
  <c r="C556" i="84"/>
  <c r="C555" i="84"/>
  <c r="C554" i="84"/>
  <c r="C553" i="84"/>
  <c r="C552" i="84"/>
  <c r="C551" i="84"/>
  <c r="C550" i="84"/>
  <c r="C549" i="84"/>
  <c r="C548" i="84"/>
  <c r="C547" i="84"/>
  <c r="C546" i="84"/>
  <c r="C545" i="84"/>
  <c r="C544" i="84"/>
  <c r="C543" i="84"/>
  <c r="C542" i="84"/>
  <c r="C541" i="84"/>
  <c r="C540" i="84"/>
  <c r="C539" i="84"/>
  <c r="C538" i="84"/>
  <c r="C537" i="84"/>
  <c r="C536" i="84"/>
  <c r="C535" i="84"/>
  <c r="C534" i="84"/>
  <c r="C533" i="84"/>
  <c r="C532" i="84"/>
  <c r="C531" i="84"/>
  <c r="C530" i="84"/>
  <c r="C529" i="84"/>
  <c r="C528" i="84"/>
  <c r="C527" i="84"/>
  <c r="C526" i="84"/>
  <c r="C525" i="84"/>
  <c r="C524" i="84"/>
  <c r="C523" i="84"/>
  <c r="C522" i="84"/>
  <c r="C521" i="84"/>
  <c r="C520" i="84"/>
  <c r="C519" i="84"/>
  <c r="C518" i="84"/>
  <c r="C517" i="84"/>
  <c r="C516" i="84"/>
  <c r="C515" i="84"/>
  <c r="C514" i="84"/>
  <c r="C513" i="84"/>
  <c r="C512" i="84"/>
  <c r="C511" i="84"/>
  <c r="C510" i="84"/>
  <c r="C509" i="84"/>
  <c r="C508" i="84"/>
  <c r="C507" i="84"/>
  <c r="C506" i="84"/>
  <c r="C505" i="84"/>
  <c r="C504" i="84"/>
  <c r="C500" i="84"/>
  <c r="C499" i="84"/>
  <c r="C498" i="84"/>
  <c r="C497" i="84"/>
  <c r="C496" i="84"/>
  <c r="C495" i="84"/>
  <c r="C494" i="84"/>
  <c r="C493" i="84"/>
  <c r="C492" i="84"/>
  <c r="C491" i="84"/>
  <c r="C490" i="84"/>
  <c r="C489" i="84"/>
  <c r="C488" i="84"/>
  <c r="C487" i="84"/>
  <c r="C486" i="84"/>
  <c r="C485" i="84"/>
  <c r="C484" i="84"/>
  <c r="C483" i="84"/>
  <c r="C482" i="84"/>
  <c r="C481" i="84"/>
  <c r="C480" i="84"/>
  <c r="C479" i="84"/>
  <c r="C478" i="84"/>
  <c r="C477" i="84"/>
  <c r="C476" i="84"/>
  <c r="C475" i="84"/>
  <c r="C474" i="84"/>
  <c r="C473" i="84"/>
  <c r="C472" i="84"/>
  <c r="C471" i="84"/>
  <c r="C470" i="84"/>
  <c r="C469" i="84"/>
  <c r="C468" i="84"/>
  <c r="C467" i="84"/>
  <c r="C466" i="84"/>
  <c r="C465" i="84"/>
  <c r="C464" i="84"/>
  <c r="C462" i="84"/>
  <c r="C461" i="84"/>
  <c r="C460" i="84"/>
  <c r="C459" i="84"/>
  <c r="C458" i="84"/>
  <c r="C457" i="84"/>
  <c r="C456" i="84"/>
  <c r="C455" i="84"/>
  <c r="C454" i="84"/>
  <c r="C453" i="84"/>
  <c r="C452" i="84"/>
  <c r="C451" i="84"/>
  <c r="C450" i="84"/>
  <c r="C449" i="84"/>
  <c r="C448" i="84"/>
  <c r="C447" i="84"/>
  <c r="C446" i="84"/>
  <c r="C443" i="84"/>
  <c r="C442" i="84"/>
  <c r="C441" i="84"/>
  <c r="C440" i="84"/>
  <c r="C439" i="84"/>
  <c r="C438" i="84"/>
  <c r="C437" i="84"/>
  <c r="C436" i="84"/>
  <c r="C435" i="84"/>
  <c r="C434" i="84"/>
  <c r="C433" i="84"/>
  <c r="C432" i="84"/>
  <c r="C431" i="84"/>
  <c r="C430" i="84"/>
  <c r="C429" i="84"/>
  <c r="C426" i="84"/>
  <c r="C425" i="84"/>
  <c r="C424" i="84"/>
  <c r="C423" i="84"/>
  <c r="C422" i="84"/>
  <c r="C421" i="84"/>
  <c r="C420" i="84"/>
  <c r="C419" i="84"/>
  <c r="C418" i="84"/>
  <c r="C417" i="84"/>
  <c r="C416" i="84"/>
  <c r="C415" i="84"/>
  <c r="C414" i="84"/>
  <c r="C413" i="84"/>
  <c r="C412" i="84"/>
  <c r="C411" i="84"/>
  <c r="C410" i="84"/>
  <c r="C409" i="84"/>
  <c r="C408" i="84"/>
  <c r="C407" i="84"/>
  <c r="C406" i="84"/>
  <c r="C405" i="84"/>
  <c r="C404" i="84"/>
  <c r="C403" i="84"/>
  <c r="C402" i="84"/>
  <c r="C401" i="84"/>
  <c r="C400" i="84"/>
  <c r="C399" i="84"/>
  <c r="C398" i="84"/>
  <c r="C397" i="84"/>
  <c r="C396" i="84"/>
  <c r="C395" i="84"/>
  <c r="C394" i="84"/>
  <c r="C393" i="84"/>
  <c r="C392" i="84"/>
  <c r="C391" i="84"/>
  <c r="C390" i="84"/>
  <c r="C389" i="84"/>
  <c r="C388" i="84"/>
  <c r="C387" i="84"/>
  <c r="C386" i="84"/>
  <c r="C385" i="84"/>
  <c r="C384" i="84"/>
  <c r="C383" i="84"/>
  <c r="C382" i="84"/>
  <c r="C381" i="84"/>
  <c r="C380" i="84"/>
  <c r="C379" i="84"/>
  <c r="C378" i="84"/>
  <c r="C377" i="84"/>
  <c r="C376" i="84"/>
  <c r="C375" i="84"/>
  <c r="C374" i="84"/>
  <c r="C373" i="84"/>
  <c r="C372" i="84"/>
  <c r="C371" i="84"/>
  <c r="C370" i="84"/>
  <c r="C369" i="84"/>
  <c r="C368" i="84"/>
  <c r="C367" i="84"/>
  <c r="C366" i="84"/>
  <c r="C365" i="84"/>
  <c r="C364" i="84"/>
  <c r="C363" i="84"/>
  <c r="C362" i="84"/>
  <c r="C361" i="84"/>
  <c r="C360" i="84"/>
  <c r="C359" i="84"/>
  <c r="C358" i="84"/>
  <c r="C357" i="84"/>
  <c r="C356" i="84"/>
  <c r="C355" i="84"/>
  <c r="C354" i="84"/>
  <c r="C353" i="84"/>
  <c r="C352" i="84"/>
  <c r="C351" i="84"/>
  <c r="C350" i="84"/>
  <c r="C349" i="84"/>
  <c r="C348" i="84"/>
  <c r="C347" i="84"/>
  <c r="C346" i="84"/>
  <c r="C345" i="84"/>
  <c r="C344" i="84"/>
  <c r="C343" i="84"/>
  <c r="C342" i="84"/>
  <c r="C341" i="84"/>
  <c r="C340" i="84"/>
  <c r="C339" i="84"/>
  <c r="C335" i="84"/>
  <c r="C334" i="84"/>
  <c r="C333" i="84"/>
  <c r="C332" i="84"/>
  <c r="C331" i="84"/>
  <c r="C330" i="84"/>
  <c r="C329" i="84"/>
  <c r="C328" i="84"/>
  <c r="C327" i="84"/>
  <c r="C326" i="84"/>
  <c r="C325" i="84"/>
  <c r="C324" i="84"/>
  <c r="C323" i="84"/>
  <c r="C322" i="84"/>
  <c r="C321" i="84"/>
  <c r="C320" i="84"/>
  <c r="C319" i="84"/>
  <c r="C318" i="84"/>
  <c r="C317" i="84"/>
  <c r="C316" i="84"/>
  <c r="C315" i="84"/>
  <c r="C314" i="84"/>
  <c r="C313" i="84"/>
  <c r="C312" i="84"/>
  <c r="C311" i="84"/>
  <c r="C310" i="84"/>
  <c r="C309" i="84"/>
  <c r="C308" i="84"/>
  <c r="C307" i="84"/>
  <c r="C306" i="84"/>
  <c r="C305" i="84"/>
  <c r="C304" i="84"/>
  <c r="C303" i="84"/>
  <c r="C302" i="84"/>
  <c r="C301" i="84"/>
  <c r="C300" i="84"/>
  <c r="C299" i="84"/>
  <c r="C298" i="84"/>
  <c r="C297" i="84"/>
  <c r="C296" i="84"/>
  <c r="C295" i="84"/>
  <c r="C294" i="84"/>
  <c r="C293" i="84"/>
  <c r="C292" i="84"/>
  <c r="C291" i="84"/>
  <c r="C290" i="84"/>
  <c r="C289" i="84"/>
  <c r="C288" i="84"/>
  <c r="C287" i="84"/>
  <c r="C286" i="84"/>
  <c r="C285" i="84"/>
  <c r="C284" i="84"/>
  <c r="C283" i="84"/>
  <c r="C282" i="84"/>
  <c r="C281" i="84"/>
  <c r="C280" i="84"/>
  <c r="C279" i="84"/>
  <c r="C278" i="84"/>
  <c r="C277" i="84"/>
  <c r="C276" i="84"/>
  <c r="C275" i="84"/>
  <c r="C274" i="84"/>
  <c r="C273" i="84"/>
  <c r="C272" i="84"/>
  <c r="C271" i="84"/>
  <c r="C270" i="84"/>
  <c r="C269" i="84"/>
  <c r="C268" i="84"/>
  <c r="C267" i="84"/>
  <c r="C266" i="84"/>
  <c r="C265" i="84"/>
  <c r="C264" i="84"/>
  <c r="C263" i="84"/>
  <c r="C262" i="84"/>
  <c r="C261" i="84"/>
  <c r="C260" i="84"/>
  <c r="C259" i="84"/>
  <c r="C258" i="84"/>
  <c r="C257" i="84"/>
  <c r="C256" i="84"/>
  <c r="C255" i="84"/>
  <c r="C254" i="84"/>
  <c r="C253" i="84"/>
  <c r="C252" i="84"/>
  <c r="C251" i="84"/>
  <c r="C250" i="84"/>
  <c r="C249" i="84"/>
  <c r="C248" i="84"/>
  <c r="C247" i="84"/>
  <c r="C246" i="84"/>
  <c r="C245" i="84"/>
  <c r="C244" i="84"/>
  <c r="C243" i="84"/>
  <c r="C242" i="84"/>
  <c r="C241" i="84"/>
  <c r="C240" i="84"/>
  <c r="C239" i="84"/>
  <c r="C238" i="84"/>
  <c r="C237" i="84"/>
  <c r="C236" i="84"/>
  <c r="C235" i="84"/>
  <c r="C234" i="84"/>
  <c r="C233" i="84"/>
  <c r="C232" i="84"/>
  <c r="C231" i="84"/>
  <c r="C230" i="84"/>
  <c r="C229" i="84"/>
  <c r="C228" i="84"/>
  <c r="C227" i="84"/>
  <c r="C226" i="84"/>
  <c r="C225" i="84"/>
  <c r="C224" i="84"/>
  <c r="C223" i="84"/>
  <c r="C222" i="84"/>
  <c r="C221" i="84"/>
  <c r="C220" i="84"/>
  <c r="C219" i="84"/>
  <c r="C218" i="84"/>
  <c r="C217" i="84"/>
  <c r="C216" i="84"/>
  <c r="C215" i="84"/>
  <c r="C214" i="84"/>
  <c r="C213" i="84"/>
  <c r="C212" i="84"/>
  <c r="C211" i="84"/>
  <c r="C210" i="84"/>
  <c r="C209" i="84"/>
  <c r="C208" i="84"/>
  <c r="C207" i="84"/>
  <c r="C206" i="84"/>
  <c r="C205" i="84"/>
  <c r="C204" i="84"/>
  <c r="C203" i="84"/>
  <c r="C202" i="84"/>
  <c r="C201" i="84"/>
  <c r="C200" i="84"/>
  <c r="C199" i="84"/>
  <c r="C198" i="84"/>
  <c r="C197" i="84"/>
  <c r="C196" i="84"/>
  <c r="C195" i="84"/>
  <c r="C194" i="84"/>
  <c r="C193" i="84"/>
  <c r="C192" i="84"/>
  <c r="C191" i="84"/>
  <c r="C190" i="84"/>
  <c r="C189" i="84"/>
  <c r="C188" i="84"/>
  <c r="C187" i="84"/>
  <c r="C186" i="84"/>
  <c r="C185" i="84"/>
  <c r="C184" i="84"/>
  <c r="C183" i="84"/>
  <c r="C182" i="84"/>
  <c r="C181" i="84"/>
  <c r="C180" i="84"/>
  <c r="C179" i="84"/>
  <c r="C178" i="84"/>
  <c r="C177" i="84"/>
  <c r="C176" i="84"/>
  <c r="C173" i="84"/>
  <c r="C172" i="84"/>
  <c r="C171" i="84"/>
  <c r="C170" i="84"/>
  <c r="C169" i="84"/>
  <c r="C168" i="84"/>
  <c r="C167" i="84"/>
  <c r="C166" i="84"/>
  <c r="C165" i="84"/>
  <c r="C164" i="84"/>
  <c r="C163" i="84"/>
  <c r="C162" i="84"/>
  <c r="C161" i="84"/>
  <c r="C160" i="84"/>
  <c r="C159" i="84"/>
  <c r="C158" i="84"/>
  <c r="C157" i="84"/>
  <c r="C156" i="84"/>
  <c r="C155" i="84"/>
  <c r="C154" i="84"/>
  <c r="C153" i="84"/>
  <c r="C152" i="84"/>
  <c r="C151" i="84"/>
  <c r="C150" i="84"/>
  <c r="C149" i="84"/>
  <c r="C148" i="84"/>
  <c r="C147" i="84"/>
  <c r="C146" i="84"/>
  <c r="C145" i="84"/>
  <c r="C144" i="84"/>
  <c r="C143" i="84"/>
  <c r="C142" i="84"/>
  <c r="C141" i="84"/>
  <c r="C140" i="84"/>
  <c r="C139" i="84"/>
  <c r="C138" i="84"/>
  <c r="C137" i="84"/>
  <c r="C136" i="84"/>
  <c r="C135" i="84"/>
  <c r="C134" i="84"/>
  <c r="C133" i="84"/>
  <c r="C132" i="84"/>
  <c r="C131" i="84"/>
  <c r="C130" i="84"/>
  <c r="C129" i="84"/>
  <c r="C128" i="84"/>
  <c r="C127" i="84"/>
  <c r="C126" i="84"/>
  <c r="C125" i="84"/>
  <c r="C124" i="84"/>
  <c r="C123" i="84"/>
  <c r="C122" i="84"/>
  <c r="C121" i="84"/>
  <c r="C120" i="84"/>
  <c r="C119" i="84"/>
  <c r="C118" i="84"/>
  <c r="C117" i="84"/>
  <c r="C116" i="84"/>
  <c r="C115" i="84"/>
  <c r="C114" i="84"/>
  <c r="C113" i="84"/>
  <c r="C112" i="84"/>
  <c r="C111" i="84"/>
  <c r="C110" i="84"/>
  <c r="C109" i="84"/>
  <c r="C108" i="84"/>
  <c r="C107" i="84"/>
  <c r="C106" i="84"/>
  <c r="C105" i="84"/>
  <c r="C104" i="84"/>
  <c r="C103" i="84"/>
  <c r="C102" i="84"/>
  <c r="C101" i="84"/>
  <c r="C100" i="84"/>
  <c r="C99" i="84"/>
  <c r="C98" i="84"/>
  <c r="C97" i="84"/>
  <c r="C96" i="84"/>
  <c r="C95" i="84"/>
  <c r="C94" i="84"/>
  <c r="C93" i="84"/>
  <c r="C92" i="84"/>
  <c r="C91" i="84"/>
  <c r="C90" i="84"/>
  <c r="C89" i="84"/>
  <c r="C88" i="84"/>
  <c r="C87" i="84"/>
  <c r="C86" i="84"/>
  <c r="C85" i="84"/>
  <c r="C84" i="84"/>
  <c r="C83" i="84"/>
  <c r="C82" i="84"/>
  <c r="C81" i="84"/>
  <c r="C80" i="84"/>
  <c r="C79" i="84"/>
  <c r="C78" i="84"/>
  <c r="C77" i="84"/>
  <c r="C76" i="84"/>
  <c r="C75" i="84"/>
  <c r="C74" i="84"/>
  <c r="C73" i="84"/>
  <c r="C72" i="84"/>
  <c r="C71" i="84"/>
  <c r="C70" i="84"/>
  <c r="C69" i="84"/>
  <c r="C68" i="84"/>
  <c r="C67" i="84"/>
  <c r="C66" i="84"/>
  <c r="C63" i="84"/>
  <c r="C62" i="84"/>
  <c r="C61" i="84"/>
  <c r="C60" i="84"/>
  <c r="C59" i="84"/>
  <c r="C58" i="84"/>
  <c r="C57" i="84"/>
  <c r="C56" i="84"/>
  <c r="C55" i="84"/>
  <c r="C54" i="84"/>
  <c r="C53" i="84"/>
  <c r="C52" i="84"/>
  <c r="C51" i="84"/>
  <c r="C50" i="84"/>
  <c r="C49" i="84"/>
  <c r="C48" i="84"/>
  <c r="C47" i="84"/>
  <c r="C46" i="84"/>
  <c r="C45" i="84"/>
  <c r="C44" i="84"/>
  <c r="C43" i="84"/>
  <c r="C42" i="84"/>
  <c r="C41" i="84"/>
  <c r="C40" i="84"/>
  <c r="C39" i="84"/>
  <c r="C38" i="84"/>
  <c r="C37" i="84"/>
  <c r="C36" i="84"/>
  <c r="C35" i="84"/>
  <c r="C34" i="84"/>
  <c r="C33" i="84"/>
  <c r="C32" i="84"/>
  <c r="C31" i="84"/>
  <c r="C30" i="84"/>
  <c r="C29" i="84"/>
  <c r="C28" i="84"/>
  <c r="C27" i="84"/>
  <c r="C26" i="84"/>
  <c r="C25" i="84"/>
  <c r="C24" i="84"/>
  <c r="C23" i="84"/>
  <c r="C22" i="84"/>
  <c r="C21" i="84"/>
  <c r="C20" i="84"/>
  <c r="C19" i="84"/>
  <c r="C18" i="84"/>
  <c r="C17" i="84"/>
  <c r="C16" i="84"/>
  <c r="C15" i="84"/>
  <c r="C14" i="84"/>
  <c r="C13" i="84"/>
  <c r="C12" i="84"/>
  <c r="C11" i="84"/>
  <c r="C10" i="84"/>
  <c r="C9" i="84"/>
  <c r="C8" i="84"/>
  <c r="C7" i="84"/>
  <c r="C6" i="84"/>
  <c r="C5" i="84"/>
  <c r="C4" i="84"/>
  <c r="C3" i="84"/>
  <c r="C2" i="84"/>
  <c r="P1" i="84"/>
  <c r="O1" i="84"/>
  <c r="M1" i="84"/>
  <c r="L1" i="84"/>
  <c r="K1" i="84"/>
  <c r="J1" i="84"/>
  <c r="I1" i="84"/>
  <c r="H1" i="84"/>
  <c r="G1" i="84"/>
  <c r="C564" i="86"/>
  <c r="C563" i="86"/>
  <c r="C562" i="86"/>
  <c r="C561" i="86"/>
  <c r="C560" i="86"/>
  <c r="C559" i="86"/>
  <c r="C558" i="86"/>
  <c r="C557" i="86"/>
  <c r="C556" i="86"/>
  <c r="C555" i="86"/>
  <c r="C554" i="86"/>
  <c r="C553" i="86"/>
  <c r="C552" i="86"/>
  <c r="C551" i="86"/>
  <c r="C550" i="86"/>
  <c r="C549" i="86"/>
  <c r="C548" i="86"/>
  <c r="C547" i="86"/>
  <c r="C546" i="86"/>
  <c r="C545" i="86"/>
  <c r="C544" i="86"/>
  <c r="C543" i="86"/>
  <c r="C542" i="86"/>
  <c r="C541" i="86"/>
  <c r="C540" i="86"/>
  <c r="C539" i="86"/>
  <c r="C538" i="86"/>
  <c r="C537" i="86"/>
  <c r="C536" i="86"/>
  <c r="C535" i="86"/>
  <c r="C534" i="86"/>
  <c r="C533" i="86"/>
  <c r="C532" i="86"/>
  <c r="C531" i="86"/>
  <c r="C530" i="86"/>
  <c r="C529" i="86"/>
  <c r="C528" i="86"/>
  <c r="C527" i="86"/>
  <c r="C526" i="86"/>
  <c r="C525" i="86"/>
  <c r="C524" i="86"/>
  <c r="C523" i="86"/>
  <c r="C522" i="86"/>
  <c r="C521" i="86"/>
  <c r="C520" i="86"/>
  <c r="C519" i="86"/>
  <c r="C518" i="86"/>
  <c r="C517" i="86"/>
  <c r="C516" i="86"/>
  <c r="C515" i="86"/>
  <c r="C514" i="86"/>
  <c r="C513" i="86"/>
  <c r="C512" i="86"/>
  <c r="C511" i="86"/>
  <c r="C510" i="86"/>
  <c r="C509" i="86"/>
  <c r="C508" i="86"/>
  <c r="C507" i="86"/>
  <c r="C506" i="86"/>
  <c r="C505" i="86"/>
  <c r="C504" i="86"/>
  <c r="C500" i="86"/>
  <c r="C499" i="86"/>
  <c r="C498" i="86"/>
  <c r="C497" i="86"/>
  <c r="C496" i="86"/>
  <c r="C495" i="86"/>
  <c r="C494" i="86"/>
  <c r="C493" i="86"/>
  <c r="C492" i="86"/>
  <c r="C491" i="86"/>
  <c r="C490" i="86"/>
  <c r="C489" i="86"/>
  <c r="C488" i="86"/>
  <c r="C487" i="86"/>
  <c r="C486" i="86"/>
  <c r="C485" i="86"/>
  <c r="C484" i="86"/>
  <c r="C483" i="86"/>
  <c r="C482" i="86"/>
  <c r="C481" i="86"/>
  <c r="C480" i="86"/>
  <c r="C479" i="86"/>
  <c r="C478" i="86"/>
  <c r="C477" i="86"/>
  <c r="C476" i="86"/>
  <c r="C475" i="86"/>
  <c r="C474" i="86"/>
  <c r="C473" i="86"/>
  <c r="C472" i="86"/>
  <c r="C471" i="86"/>
  <c r="C470" i="86"/>
  <c r="C469" i="86"/>
  <c r="C468" i="86"/>
  <c r="C467" i="86"/>
  <c r="C466" i="86"/>
  <c r="C465" i="86"/>
  <c r="C464" i="86"/>
  <c r="C502" i="86" s="1"/>
  <c r="C462" i="86"/>
  <c r="C461" i="86"/>
  <c r="C460" i="86"/>
  <c r="C459" i="86"/>
  <c r="C458" i="86"/>
  <c r="C457" i="86"/>
  <c r="C456" i="86"/>
  <c r="C455" i="86"/>
  <c r="C454" i="86"/>
  <c r="C453" i="86"/>
  <c r="C452" i="86"/>
  <c r="C451" i="86"/>
  <c r="C450" i="86"/>
  <c r="C449" i="86"/>
  <c r="C448" i="86"/>
  <c r="C447" i="86"/>
  <c r="C446" i="86"/>
  <c r="C443" i="86"/>
  <c r="C442" i="86"/>
  <c r="C441" i="86"/>
  <c r="C440" i="86"/>
  <c r="C439" i="86"/>
  <c r="C438" i="86"/>
  <c r="C437" i="86"/>
  <c r="C436" i="86"/>
  <c r="C435" i="86"/>
  <c r="C434" i="86"/>
  <c r="C433" i="86"/>
  <c r="C432" i="86"/>
  <c r="C431" i="86"/>
  <c r="C430" i="86"/>
  <c r="C429" i="86"/>
  <c r="C425" i="86"/>
  <c r="C421" i="86"/>
  <c r="C417" i="86"/>
  <c r="C413" i="86"/>
  <c r="C409" i="86"/>
  <c r="C405" i="86"/>
  <c r="C401" i="86"/>
  <c r="C397" i="86"/>
  <c r="C393" i="86"/>
  <c r="C389" i="86"/>
  <c r="C385" i="86"/>
  <c r="C381" i="86"/>
  <c r="C377" i="86"/>
  <c r="C373" i="86"/>
  <c r="C369" i="86"/>
  <c r="C365" i="86"/>
  <c r="C361" i="86"/>
  <c r="C357" i="86"/>
  <c r="C353" i="86"/>
  <c r="C349" i="86"/>
  <c r="C345" i="86"/>
  <c r="C341" i="86"/>
  <c r="C335" i="86"/>
  <c r="C334" i="86"/>
  <c r="C333" i="86"/>
  <c r="C332" i="86"/>
  <c r="C331" i="86"/>
  <c r="C330" i="86"/>
  <c r="C329" i="86"/>
  <c r="C328" i="86"/>
  <c r="C327" i="86"/>
  <c r="C326" i="86"/>
  <c r="C325" i="86"/>
  <c r="C324" i="86"/>
  <c r="C323" i="86"/>
  <c r="C322" i="86"/>
  <c r="C321" i="86"/>
  <c r="C320" i="86"/>
  <c r="C319" i="86"/>
  <c r="C318" i="86"/>
  <c r="C317" i="86"/>
  <c r="C316" i="86"/>
  <c r="C315" i="86"/>
  <c r="C314" i="86"/>
  <c r="C313" i="86"/>
  <c r="C312" i="86"/>
  <c r="C311" i="86"/>
  <c r="C310" i="86"/>
  <c r="C309" i="86"/>
  <c r="C308" i="86"/>
  <c r="C307" i="86"/>
  <c r="C306" i="86"/>
  <c r="C305" i="86"/>
  <c r="C304" i="86"/>
  <c r="C303" i="86"/>
  <c r="C302" i="86"/>
  <c r="C301" i="86"/>
  <c r="C300" i="86"/>
  <c r="C299" i="86"/>
  <c r="C298" i="86"/>
  <c r="C297" i="86"/>
  <c r="C296" i="86"/>
  <c r="C295" i="86"/>
  <c r="C294" i="86"/>
  <c r="C293" i="86"/>
  <c r="C292" i="86"/>
  <c r="C291" i="86"/>
  <c r="C290" i="86"/>
  <c r="C289" i="86"/>
  <c r="C288" i="86"/>
  <c r="C287" i="86"/>
  <c r="C286" i="86"/>
  <c r="C285" i="86"/>
  <c r="C284" i="86"/>
  <c r="C283" i="86"/>
  <c r="C282" i="86"/>
  <c r="C281" i="86"/>
  <c r="C280" i="86"/>
  <c r="C279" i="86"/>
  <c r="C278" i="86"/>
  <c r="C277" i="86"/>
  <c r="C276" i="86"/>
  <c r="C275" i="86"/>
  <c r="C274" i="86"/>
  <c r="C273" i="86"/>
  <c r="C272" i="86"/>
  <c r="C271" i="86"/>
  <c r="C270" i="86"/>
  <c r="C269" i="86"/>
  <c r="C268" i="86"/>
  <c r="C267" i="86"/>
  <c r="C266" i="86"/>
  <c r="C265" i="86"/>
  <c r="C264" i="86"/>
  <c r="C263" i="86"/>
  <c r="C262" i="86"/>
  <c r="C261" i="86"/>
  <c r="C260" i="86"/>
  <c r="C259" i="86"/>
  <c r="C258" i="86"/>
  <c r="C257" i="86"/>
  <c r="C256" i="86"/>
  <c r="C255" i="86"/>
  <c r="C254" i="86"/>
  <c r="C253" i="86"/>
  <c r="C252" i="86"/>
  <c r="C251" i="86"/>
  <c r="C250" i="86"/>
  <c r="C249" i="86"/>
  <c r="C248" i="86"/>
  <c r="C247" i="86"/>
  <c r="C246" i="86"/>
  <c r="C245" i="86"/>
  <c r="C244" i="86"/>
  <c r="C243" i="86"/>
  <c r="C242" i="86"/>
  <c r="C241" i="86"/>
  <c r="C240" i="86"/>
  <c r="C239" i="86"/>
  <c r="C238" i="86"/>
  <c r="C237" i="86"/>
  <c r="C236" i="86"/>
  <c r="C235" i="86"/>
  <c r="C234" i="86"/>
  <c r="C233" i="86"/>
  <c r="C232" i="86"/>
  <c r="C231" i="86"/>
  <c r="C230" i="86"/>
  <c r="C229" i="86"/>
  <c r="C228" i="86"/>
  <c r="C227" i="86"/>
  <c r="C226" i="86"/>
  <c r="C225" i="86"/>
  <c r="C224" i="86"/>
  <c r="C223" i="86"/>
  <c r="C222" i="86"/>
  <c r="C221" i="86"/>
  <c r="C220" i="86"/>
  <c r="C219" i="86"/>
  <c r="C218" i="86"/>
  <c r="C217" i="86"/>
  <c r="C216" i="86"/>
  <c r="C215" i="86"/>
  <c r="C214" i="86"/>
  <c r="C213" i="86"/>
  <c r="C212" i="86"/>
  <c r="C211" i="86"/>
  <c r="C210" i="86"/>
  <c r="C209" i="86"/>
  <c r="C208" i="86"/>
  <c r="C207" i="86"/>
  <c r="C206" i="86"/>
  <c r="C205" i="86"/>
  <c r="C204" i="86"/>
  <c r="C203" i="86"/>
  <c r="C202" i="86"/>
  <c r="C201" i="86"/>
  <c r="C200" i="86"/>
  <c r="C199" i="86"/>
  <c r="C198" i="86"/>
  <c r="C197" i="86"/>
  <c r="C196" i="86"/>
  <c r="C195" i="86"/>
  <c r="C194" i="86"/>
  <c r="C193" i="86"/>
  <c r="C192" i="86"/>
  <c r="C191" i="86"/>
  <c r="C190" i="86"/>
  <c r="C189" i="86"/>
  <c r="C188" i="86"/>
  <c r="C187" i="86"/>
  <c r="C186" i="86"/>
  <c r="C185" i="86"/>
  <c r="C184" i="86"/>
  <c r="C183" i="86"/>
  <c r="C182" i="86"/>
  <c r="C181" i="86"/>
  <c r="C180" i="86"/>
  <c r="C179" i="86"/>
  <c r="C178" i="86"/>
  <c r="C177" i="86"/>
  <c r="C176" i="86"/>
  <c r="C173" i="86"/>
  <c r="C172" i="86"/>
  <c r="C171" i="86"/>
  <c r="C170" i="86"/>
  <c r="C169" i="86"/>
  <c r="C168" i="86"/>
  <c r="C167" i="86"/>
  <c r="C166" i="86"/>
  <c r="C165" i="86"/>
  <c r="C164" i="86"/>
  <c r="C163" i="86"/>
  <c r="C162" i="86"/>
  <c r="C161" i="86"/>
  <c r="C160" i="86"/>
  <c r="C159" i="86"/>
  <c r="C158" i="86"/>
  <c r="C157" i="86"/>
  <c r="C156" i="86"/>
  <c r="C155" i="86"/>
  <c r="C154" i="86"/>
  <c r="C153" i="86"/>
  <c r="C152" i="86"/>
  <c r="C151" i="86"/>
  <c r="C150" i="86"/>
  <c r="C149" i="86"/>
  <c r="C148" i="86"/>
  <c r="C147" i="86"/>
  <c r="C146" i="86"/>
  <c r="C145" i="86"/>
  <c r="C144" i="86"/>
  <c r="C143" i="86"/>
  <c r="C142" i="86"/>
  <c r="C141" i="86"/>
  <c r="C140" i="86"/>
  <c r="C139" i="86"/>
  <c r="C138" i="86"/>
  <c r="C137" i="86"/>
  <c r="C136" i="86"/>
  <c r="C135" i="86"/>
  <c r="C134" i="86"/>
  <c r="C133" i="86"/>
  <c r="C132" i="86"/>
  <c r="C131" i="86"/>
  <c r="C130" i="86"/>
  <c r="C129" i="86"/>
  <c r="C128" i="86"/>
  <c r="C127" i="86"/>
  <c r="C126" i="86"/>
  <c r="C125" i="86"/>
  <c r="C124" i="86"/>
  <c r="C123" i="86"/>
  <c r="C122" i="86"/>
  <c r="C121" i="86"/>
  <c r="C120" i="86"/>
  <c r="C119" i="86"/>
  <c r="C118" i="86"/>
  <c r="C117" i="86"/>
  <c r="C116" i="86"/>
  <c r="C115" i="86"/>
  <c r="C114" i="86"/>
  <c r="C113" i="86"/>
  <c r="C112" i="86"/>
  <c r="C111" i="86"/>
  <c r="C110" i="86"/>
  <c r="C109" i="86"/>
  <c r="C108" i="86"/>
  <c r="C107" i="86"/>
  <c r="C106" i="86"/>
  <c r="C105" i="86"/>
  <c r="C104" i="86"/>
  <c r="C103" i="86"/>
  <c r="C102" i="86"/>
  <c r="C101" i="86"/>
  <c r="C100" i="86"/>
  <c r="C99" i="86"/>
  <c r="C98" i="86"/>
  <c r="C97" i="86"/>
  <c r="C96" i="86"/>
  <c r="C95" i="86"/>
  <c r="C94" i="86"/>
  <c r="C93" i="86"/>
  <c r="C92" i="86"/>
  <c r="C91" i="86"/>
  <c r="C90" i="86"/>
  <c r="C89" i="86"/>
  <c r="C88" i="86"/>
  <c r="C87" i="86"/>
  <c r="C86" i="86"/>
  <c r="C85" i="86"/>
  <c r="C84" i="86"/>
  <c r="C83" i="86"/>
  <c r="C82" i="86"/>
  <c r="C81" i="86"/>
  <c r="C80" i="86"/>
  <c r="C79" i="86"/>
  <c r="C78" i="86"/>
  <c r="C77" i="86"/>
  <c r="C76" i="86"/>
  <c r="C75" i="86"/>
  <c r="C74" i="86"/>
  <c r="C73" i="86"/>
  <c r="C72" i="86"/>
  <c r="C71" i="86"/>
  <c r="C70" i="86"/>
  <c r="C69" i="86"/>
  <c r="C68" i="86"/>
  <c r="C67" i="86"/>
  <c r="C66" i="86"/>
  <c r="C63" i="86"/>
  <c r="C62" i="86"/>
  <c r="C61" i="86"/>
  <c r="C60" i="86"/>
  <c r="C59" i="86"/>
  <c r="C58" i="86"/>
  <c r="C57" i="86"/>
  <c r="C56" i="86"/>
  <c r="C55" i="86"/>
  <c r="C54" i="86"/>
  <c r="C53" i="86"/>
  <c r="C52" i="86"/>
  <c r="C51" i="86"/>
  <c r="C50" i="86"/>
  <c r="C49" i="86"/>
  <c r="C48" i="86"/>
  <c r="C47" i="86"/>
  <c r="C46" i="86"/>
  <c r="C45" i="86"/>
  <c r="C44" i="86"/>
  <c r="C43" i="86"/>
  <c r="C42" i="86"/>
  <c r="C41" i="86"/>
  <c r="C40" i="86"/>
  <c r="C39" i="86"/>
  <c r="C38" i="86"/>
  <c r="C37" i="86"/>
  <c r="C36" i="86"/>
  <c r="C35" i="86"/>
  <c r="C34" i="86"/>
  <c r="C33" i="86"/>
  <c r="C32" i="86"/>
  <c r="C31" i="86"/>
  <c r="C30" i="86"/>
  <c r="C29" i="86"/>
  <c r="C28" i="86"/>
  <c r="C27" i="86"/>
  <c r="C26" i="86"/>
  <c r="C25" i="86"/>
  <c r="C24" i="86"/>
  <c r="C23" i="86"/>
  <c r="C22" i="86"/>
  <c r="C21" i="86"/>
  <c r="C20" i="86"/>
  <c r="C19" i="86"/>
  <c r="C18" i="86"/>
  <c r="C17" i="86"/>
  <c r="C16" i="86"/>
  <c r="C15" i="86"/>
  <c r="C14" i="86"/>
  <c r="C13" i="86"/>
  <c r="C12" i="86"/>
  <c r="C11" i="86"/>
  <c r="C10" i="86"/>
  <c r="C9" i="86"/>
  <c r="C8" i="86"/>
  <c r="C7" i="86"/>
  <c r="C6" i="86"/>
  <c r="C5" i="86"/>
  <c r="C4" i="86"/>
  <c r="C3" i="86"/>
  <c r="C2" i="86"/>
  <c r="P1" i="86"/>
  <c r="O1" i="86"/>
  <c r="M1" i="86"/>
  <c r="L1" i="86"/>
  <c r="K1" i="86"/>
  <c r="J1" i="86"/>
  <c r="I1" i="86"/>
  <c r="H1" i="86"/>
  <c r="G1" i="86"/>
  <c r="C439" i="88"/>
  <c r="C426" i="88"/>
  <c r="C425" i="88"/>
  <c r="C424" i="88"/>
  <c r="C423" i="88"/>
  <c r="C422" i="88"/>
  <c r="C421" i="88"/>
  <c r="C420" i="88"/>
  <c r="C419" i="88"/>
  <c r="C418" i="88"/>
  <c r="C417" i="88"/>
  <c r="C416" i="88"/>
  <c r="C415" i="88"/>
  <c r="C414" i="88"/>
  <c r="C413" i="88"/>
  <c r="C412" i="88"/>
  <c r="C411" i="88"/>
  <c r="C410" i="88"/>
  <c r="C409" i="88"/>
  <c r="C408" i="88"/>
  <c r="C407" i="88"/>
  <c r="C406" i="88"/>
  <c r="C405" i="88"/>
  <c r="C404" i="88"/>
  <c r="C403" i="88"/>
  <c r="C402" i="88"/>
  <c r="C401" i="88"/>
  <c r="C400" i="88"/>
  <c r="C399" i="88"/>
  <c r="C398" i="88"/>
  <c r="C397" i="88"/>
  <c r="C396" i="88"/>
  <c r="C395" i="88"/>
  <c r="C394" i="88"/>
  <c r="C393" i="88"/>
  <c r="C392" i="88"/>
  <c r="C391" i="88"/>
  <c r="C390" i="88"/>
  <c r="C389" i="88"/>
  <c r="C388" i="88"/>
  <c r="C387" i="88"/>
  <c r="C386" i="88"/>
  <c r="C385" i="88"/>
  <c r="C384" i="88"/>
  <c r="C383" i="88"/>
  <c r="C382" i="88"/>
  <c r="C381" i="88"/>
  <c r="C380" i="88"/>
  <c r="C379" i="88"/>
  <c r="C378" i="88"/>
  <c r="C377" i="88"/>
  <c r="C376" i="88"/>
  <c r="C375" i="88"/>
  <c r="C374" i="88"/>
  <c r="C373" i="88"/>
  <c r="C372" i="88"/>
  <c r="C371" i="88"/>
  <c r="C370" i="88"/>
  <c r="C369" i="88"/>
  <c r="C368" i="88"/>
  <c r="C367" i="88"/>
  <c r="C366" i="88"/>
  <c r="C365" i="88"/>
  <c r="C364" i="88"/>
  <c r="C363" i="88"/>
  <c r="C362" i="88"/>
  <c r="C361" i="88"/>
  <c r="C360" i="88"/>
  <c r="C359" i="88"/>
  <c r="C358" i="88"/>
  <c r="C357" i="88"/>
  <c r="C356" i="88"/>
  <c r="C355" i="88"/>
  <c r="C354" i="88"/>
  <c r="C353" i="88"/>
  <c r="C352" i="88"/>
  <c r="C351" i="88"/>
  <c r="C350" i="88"/>
  <c r="C349" i="88"/>
  <c r="C348" i="88"/>
  <c r="C347" i="88"/>
  <c r="C346" i="88"/>
  <c r="C345" i="88"/>
  <c r="C344" i="88"/>
  <c r="C343" i="88"/>
  <c r="C342" i="88"/>
  <c r="C341" i="88"/>
  <c r="C340" i="88"/>
  <c r="C339" i="88"/>
  <c r="C335" i="88"/>
  <c r="C334" i="88"/>
  <c r="C333" i="88"/>
  <c r="C332" i="88"/>
  <c r="C331" i="88"/>
  <c r="C330" i="88"/>
  <c r="C329" i="88"/>
  <c r="C328" i="88"/>
  <c r="C327" i="88"/>
  <c r="C326" i="88"/>
  <c r="C325" i="88"/>
  <c r="C324" i="88"/>
  <c r="C323" i="88"/>
  <c r="C322" i="88"/>
  <c r="C321" i="88"/>
  <c r="C320" i="88"/>
  <c r="C319" i="88"/>
  <c r="C318" i="88"/>
  <c r="C317" i="88"/>
  <c r="C316" i="88"/>
  <c r="C315" i="88"/>
  <c r="C314" i="88"/>
  <c r="C313" i="88"/>
  <c r="C312" i="88"/>
  <c r="C311" i="88"/>
  <c r="C310" i="88"/>
  <c r="C309" i="88"/>
  <c r="C308" i="88"/>
  <c r="C307" i="88"/>
  <c r="C306" i="88"/>
  <c r="C305" i="88"/>
  <c r="C304" i="88"/>
  <c r="C303" i="88"/>
  <c r="C302" i="88"/>
  <c r="C301" i="88"/>
  <c r="C300" i="88"/>
  <c r="C299" i="88"/>
  <c r="C298" i="88"/>
  <c r="C297" i="88"/>
  <c r="C296" i="88"/>
  <c r="C295" i="88"/>
  <c r="C294" i="88"/>
  <c r="C293" i="88"/>
  <c r="C292" i="88"/>
  <c r="C291" i="88"/>
  <c r="C290" i="88"/>
  <c r="C289" i="88"/>
  <c r="C288" i="88"/>
  <c r="C287" i="88"/>
  <c r="C286" i="88"/>
  <c r="C285" i="88"/>
  <c r="C284" i="88"/>
  <c r="C283" i="88"/>
  <c r="C282" i="88"/>
  <c r="C281" i="88"/>
  <c r="C280" i="88"/>
  <c r="C279" i="88"/>
  <c r="C278" i="88"/>
  <c r="C277" i="88"/>
  <c r="C276" i="88"/>
  <c r="C275" i="88"/>
  <c r="C274" i="88"/>
  <c r="C273" i="88"/>
  <c r="C272" i="88"/>
  <c r="C271" i="88"/>
  <c r="C270" i="88"/>
  <c r="C269" i="88"/>
  <c r="C268" i="88"/>
  <c r="C267" i="88"/>
  <c r="C266" i="88"/>
  <c r="C265" i="88"/>
  <c r="C264" i="88"/>
  <c r="C263" i="88"/>
  <c r="C262" i="88"/>
  <c r="C261" i="88"/>
  <c r="C260" i="88"/>
  <c r="C259" i="88"/>
  <c r="C258" i="88"/>
  <c r="C257" i="88"/>
  <c r="C256" i="88"/>
  <c r="C255" i="88"/>
  <c r="C254" i="88"/>
  <c r="C253" i="88"/>
  <c r="C252" i="88"/>
  <c r="C251" i="88"/>
  <c r="C250" i="88"/>
  <c r="C249" i="88"/>
  <c r="C248" i="88"/>
  <c r="C247" i="88"/>
  <c r="C246" i="88"/>
  <c r="C245" i="88"/>
  <c r="C244" i="88"/>
  <c r="C243" i="88"/>
  <c r="C242" i="88"/>
  <c r="C241" i="88"/>
  <c r="C240" i="88"/>
  <c r="C239" i="88"/>
  <c r="C238" i="88"/>
  <c r="C237" i="88"/>
  <c r="C236" i="88"/>
  <c r="C235" i="88"/>
  <c r="C234" i="88"/>
  <c r="C233" i="88"/>
  <c r="C232" i="88"/>
  <c r="C231" i="88"/>
  <c r="C230" i="88"/>
  <c r="C229" i="88"/>
  <c r="C228" i="88"/>
  <c r="C227" i="88"/>
  <c r="C226" i="88"/>
  <c r="C225" i="88"/>
  <c r="C224" i="88"/>
  <c r="C223" i="88"/>
  <c r="C222" i="88"/>
  <c r="C221" i="88"/>
  <c r="C220" i="88"/>
  <c r="C219" i="88"/>
  <c r="C218" i="88"/>
  <c r="C217" i="88"/>
  <c r="C216" i="88"/>
  <c r="C215" i="88"/>
  <c r="C214" i="88"/>
  <c r="C213" i="88"/>
  <c r="C212" i="88"/>
  <c r="C211" i="88"/>
  <c r="C210" i="88"/>
  <c r="C209" i="88"/>
  <c r="C208" i="88"/>
  <c r="C207" i="88"/>
  <c r="C206" i="88"/>
  <c r="C205" i="88"/>
  <c r="C204" i="88"/>
  <c r="C203" i="88"/>
  <c r="C202" i="88"/>
  <c r="C201" i="88"/>
  <c r="C200" i="88"/>
  <c r="C199" i="88"/>
  <c r="C198" i="88"/>
  <c r="C197" i="88"/>
  <c r="C196" i="88"/>
  <c r="C195" i="88"/>
  <c r="C194" i="88"/>
  <c r="C193" i="88"/>
  <c r="C192" i="88"/>
  <c r="C191" i="88"/>
  <c r="C190" i="88"/>
  <c r="C189" i="88"/>
  <c r="C188" i="88"/>
  <c r="C187" i="88"/>
  <c r="C186" i="88"/>
  <c r="C185" i="88"/>
  <c r="C184" i="88"/>
  <c r="C183" i="88"/>
  <c r="C182" i="88"/>
  <c r="C181" i="88"/>
  <c r="C180" i="88"/>
  <c r="C179" i="88"/>
  <c r="C178" i="88"/>
  <c r="C177" i="88"/>
  <c r="C176" i="88"/>
  <c r="C173" i="88"/>
  <c r="C172" i="88"/>
  <c r="C171" i="88"/>
  <c r="C170" i="88"/>
  <c r="C169" i="88"/>
  <c r="C168" i="88"/>
  <c r="C167" i="88"/>
  <c r="C166" i="88"/>
  <c r="C165" i="88"/>
  <c r="C164" i="88"/>
  <c r="C163" i="88"/>
  <c r="C162" i="88"/>
  <c r="C161" i="88"/>
  <c r="C160" i="88"/>
  <c r="C159" i="88"/>
  <c r="C158" i="88"/>
  <c r="C157" i="88"/>
  <c r="C156" i="88"/>
  <c r="C155" i="88"/>
  <c r="C154" i="88"/>
  <c r="C153" i="88"/>
  <c r="C152" i="88"/>
  <c r="C151" i="88"/>
  <c r="C150" i="88"/>
  <c r="C149" i="88"/>
  <c r="C148" i="88"/>
  <c r="C147" i="88"/>
  <c r="C146" i="88"/>
  <c r="C145" i="88"/>
  <c r="C144" i="88"/>
  <c r="C143" i="88"/>
  <c r="C142" i="88"/>
  <c r="C141" i="88"/>
  <c r="C140" i="88"/>
  <c r="C139" i="88"/>
  <c r="C138" i="88"/>
  <c r="C137" i="88"/>
  <c r="C136" i="88"/>
  <c r="C135" i="88"/>
  <c r="C134" i="88"/>
  <c r="C133" i="88"/>
  <c r="C132" i="88"/>
  <c r="C131" i="88"/>
  <c r="C130" i="88"/>
  <c r="C129" i="88"/>
  <c r="C128" i="88"/>
  <c r="C127" i="88"/>
  <c r="C126" i="88"/>
  <c r="C125" i="88"/>
  <c r="C124" i="88"/>
  <c r="C123" i="88"/>
  <c r="C122" i="88"/>
  <c r="C121" i="88"/>
  <c r="C120" i="88"/>
  <c r="C119" i="88"/>
  <c r="C118" i="88"/>
  <c r="C117" i="88"/>
  <c r="C116" i="88"/>
  <c r="C115" i="88"/>
  <c r="C114" i="88"/>
  <c r="C113" i="88"/>
  <c r="C112" i="88"/>
  <c r="C111" i="88"/>
  <c r="C110" i="88"/>
  <c r="C109" i="88"/>
  <c r="C108" i="88"/>
  <c r="C107" i="88"/>
  <c r="C106" i="88"/>
  <c r="C105" i="88"/>
  <c r="C104" i="88"/>
  <c r="C103" i="88"/>
  <c r="C102" i="88"/>
  <c r="C101" i="88"/>
  <c r="C100" i="88"/>
  <c r="C99" i="88"/>
  <c r="C98" i="88"/>
  <c r="C97" i="88"/>
  <c r="C96" i="88"/>
  <c r="C95" i="88"/>
  <c r="C94" i="88"/>
  <c r="C93" i="88"/>
  <c r="C92" i="88"/>
  <c r="C91" i="88"/>
  <c r="C90" i="88"/>
  <c r="C89" i="88"/>
  <c r="C88" i="88"/>
  <c r="C87" i="88"/>
  <c r="C86" i="88"/>
  <c r="C85" i="88"/>
  <c r="C84" i="88"/>
  <c r="C83" i="88"/>
  <c r="C82" i="88"/>
  <c r="C81" i="88"/>
  <c r="C80" i="88"/>
  <c r="C79" i="88"/>
  <c r="C78" i="88"/>
  <c r="C77" i="88"/>
  <c r="C76" i="88"/>
  <c r="C75" i="88"/>
  <c r="C74" i="88"/>
  <c r="C73" i="88"/>
  <c r="C72" i="88"/>
  <c r="C71" i="88"/>
  <c r="C70" i="88"/>
  <c r="C69" i="88"/>
  <c r="C68" i="88"/>
  <c r="C67" i="88"/>
  <c r="C66" i="88"/>
  <c r="C63" i="88"/>
  <c r="C62" i="88"/>
  <c r="C61" i="88"/>
  <c r="C60" i="88"/>
  <c r="C59" i="88"/>
  <c r="C58" i="88"/>
  <c r="C57" i="88"/>
  <c r="C56" i="88"/>
  <c r="C55" i="88"/>
  <c r="C54" i="88"/>
  <c r="C53" i="88"/>
  <c r="C52" i="88"/>
  <c r="C51" i="88"/>
  <c r="C50" i="88"/>
  <c r="C49" i="88"/>
  <c r="C48" i="88"/>
  <c r="C47" i="88"/>
  <c r="C46" i="88"/>
  <c r="C45" i="88"/>
  <c r="C44" i="88"/>
  <c r="C43" i="88"/>
  <c r="C42" i="88"/>
  <c r="C41" i="88"/>
  <c r="C40" i="88"/>
  <c r="C39" i="88"/>
  <c r="C38" i="88"/>
  <c r="C37" i="88"/>
  <c r="C36" i="88"/>
  <c r="C35" i="88"/>
  <c r="C34" i="88"/>
  <c r="C33" i="88"/>
  <c r="C32" i="88"/>
  <c r="C31" i="88"/>
  <c r="C30" i="88"/>
  <c r="C29" i="88"/>
  <c r="C28" i="88"/>
  <c r="C27" i="88"/>
  <c r="C26" i="88"/>
  <c r="C25" i="88"/>
  <c r="C24" i="88"/>
  <c r="C23" i="88"/>
  <c r="C22" i="88"/>
  <c r="C21" i="88"/>
  <c r="C20" i="88"/>
  <c r="C19" i="88"/>
  <c r="C18" i="88"/>
  <c r="C17" i="88"/>
  <c r="C16" i="88"/>
  <c r="C15" i="88"/>
  <c r="C14" i="88"/>
  <c r="C13" i="88"/>
  <c r="C12" i="88"/>
  <c r="C11" i="88"/>
  <c r="C10" i="88"/>
  <c r="C9" i="88"/>
  <c r="C8" i="88"/>
  <c r="C7" i="88"/>
  <c r="C6" i="88"/>
  <c r="C5" i="88"/>
  <c r="C4" i="88"/>
  <c r="C3" i="88"/>
  <c r="C2" i="88"/>
  <c r="P1" i="88"/>
  <c r="O1" i="88"/>
  <c r="N1" i="88"/>
  <c r="M1" i="88"/>
  <c r="L1" i="88"/>
  <c r="K1" i="88"/>
  <c r="J1" i="88"/>
  <c r="I1" i="88"/>
  <c r="H1" i="88"/>
  <c r="G1" i="88"/>
  <c r="S577" i="90"/>
  <c r="R577" i="90"/>
  <c r="Q577" i="90"/>
  <c r="N577" i="90"/>
  <c r="K577" i="90"/>
  <c r="J577" i="90"/>
  <c r="I577" i="90"/>
  <c r="H577" i="90"/>
  <c r="G577" i="90"/>
  <c r="F577" i="90"/>
  <c r="E577" i="90"/>
  <c r="D577" i="90"/>
  <c r="C576" i="90"/>
  <c r="C575" i="90"/>
  <c r="C574" i="90"/>
  <c r="C573" i="90"/>
  <c r="C572" i="90"/>
  <c r="C571" i="90"/>
  <c r="C570" i="90"/>
  <c r="C569" i="90"/>
  <c r="C568" i="90"/>
  <c r="C567" i="90"/>
  <c r="C566" i="90"/>
  <c r="C565" i="90"/>
  <c r="C564" i="90"/>
  <c r="C563" i="90"/>
  <c r="C562" i="90"/>
  <c r="C561" i="90"/>
  <c r="C560" i="90"/>
  <c r="C559" i="90"/>
  <c r="C558" i="90"/>
  <c r="C557" i="90"/>
  <c r="C556" i="90"/>
  <c r="C555" i="90"/>
  <c r="C554" i="90"/>
  <c r="C553" i="90"/>
  <c r="C552" i="90"/>
  <c r="C551" i="90"/>
  <c r="C550" i="90"/>
  <c r="C549" i="90"/>
  <c r="C548" i="90"/>
  <c r="C547" i="90"/>
  <c r="C546" i="90"/>
  <c r="C545" i="90"/>
  <c r="C544" i="90"/>
  <c r="C543" i="90"/>
  <c r="C542" i="90"/>
  <c r="C541" i="90"/>
  <c r="C540" i="90"/>
  <c r="C539" i="90"/>
  <c r="C538" i="90"/>
  <c r="C537" i="90"/>
  <c r="C536" i="90"/>
  <c r="C535" i="90"/>
  <c r="C534" i="90"/>
  <c r="C533" i="90"/>
  <c r="C532" i="90"/>
  <c r="C531" i="90"/>
  <c r="C530" i="90"/>
  <c r="C529" i="90"/>
  <c r="C528" i="90"/>
  <c r="C527" i="90"/>
  <c r="C526" i="90"/>
  <c r="C525" i="90"/>
  <c r="C524" i="90"/>
  <c r="C523" i="90"/>
  <c r="C522" i="90"/>
  <c r="C521" i="90"/>
  <c r="C520" i="90"/>
  <c r="C519" i="90"/>
  <c r="C518" i="90"/>
  <c r="C517" i="90"/>
  <c r="C516" i="90"/>
  <c r="C512" i="90"/>
  <c r="C511" i="90"/>
  <c r="C510" i="90"/>
  <c r="C509" i="90"/>
  <c r="C508" i="90"/>
  <c r="C507" i="90"/>
  <c r="C506" i="90"/>
  <c r="C505" i="90"/>
  <c r="C504" i="90"/>
  <c r="C503" i="90"/>
  <c r="C502" i="90"/>
  <c r="C501" i="90"/>
  <c r="C500" i="90"/>
  <c r="C499" i="90"/>
  <c r="C498" i="90"/>
  <c r="C497" i="90"/>
  <c r="C496" i="90"/>
  <c r="C495" i="90"/>
  <c r="C494" i="90"/>
  <c r="C493" i="90"/>
  <c r="C492" i="90"/>
  <c r="C491" i="90"/>
  <c r="C490" i="90"/>
  <c r="C489" i="90"/>
  <c r="C488" i="90"/>
  <c r="C487" i="90"/>
  <c r="C486" i="90"/>
  <c r="C485" i="90"/>
  <c r="C484" i="90"/>
  <c r="C483" i="90"/>
  <c r="C482" i="90"/>
  <c r="C481" i="90"/>
  <c r="C480" i="90"/>
  <c r="C479" i="90"/>
  <c r="C478" i="90"/>
  <c r="C477" i="90"/>
  <c r="C476" i="90"/>
  <c r="C474" i="90"/>
  <c r="C473" i="90"/>
  <c r="C472" i="90"/>
  <c r="C471" i="90"/>
  <c r="C470" i="90"/>
  <c r="C469" i="90"/>
  <c r="C468" i="90"/>
  <c r="C467" i="90"/>
  <c r="C466" i="90"/>
  <c r="C465" i="90"/>
  <c r="C464" i="90"/>
  <c r="C463" i="90"/>
  <c r="C462" i="90"/>
  <c r="C461" i="90"/>
  <c r="C460" i="90"/>
  <c r="C459" i="90"/>
  <c r="C458" i="90"/>
  <c r="C455" i="90"/>
  <c r="C454" i="90"/>
  <c r="C453" i="90"/>
  <c r="C452" i="90"/>
  <c r="C451" i="90"/>
  <c r="C450" i="90"/>
  <c r="C449" i="90"/>
  <c r="C448" i="90"/>
  <c r="C447" i="90"/>
  <c r="C446" i="90"/>
  <c r="C445" i="90"/>
  <c r="C444" i="90"/>
  <c r="C443" i="90"/>
  <c r="C442" i="90"/>
  <c r="C441" i="90"/>
  <c r="C438" i="90"/>
  <c r="C437" i="90"/>
  <c r="C436" i="90"/>
  <c r="C435" i="90"/>
  <c r="C434" i="90"/>
  <c r="C433" i="90"/>
  <c r="C432" i="90"/>
  <c r="C431" i="90"/>
  <c r="C430" i="90"/>
  <c r="C429" i="90"/>
  <c r="C428" i="90"/>
  <c r="C427" i="90"/>
  <c r="C426" i="90"/>
  <c r="C425" i="90"/>
  <c r="C424" i="90"/>
  <c r="C423" i="90"/>
  <c r="C422" i="90"/>
  <c r="C421" i="90"/>
  <c r="C420" i="90"/>
  <c r="C419" i="90"/>
  <c r="C418" i="90"/>
  <c r="C417" i="90"/>
  <c r="C416" i="90"/>
  <c r="C415" i="90"/>
  <c r="C414" i="90"/>
  <c r="C413" i="90"/>
  <c r="C412" i="90"/>
  <c r="C411" i="90"/>
  <c r="C410" i="90"/>
  <c r="C409" i="90"/>
  <c r="C408" i="90"/>
  <c r="C407" i="90"/>
  <c r="C406" i="90"/>
  <c r="C405" i="90"/>
  <c r="C404" i="90"/>
  <c r="C403" i="90"/>
  <c r="C402" i="90"/>
  <c r="C401" i="90"/>
  <c r="C400" i="90"/>
  <c r="C399" i="90"/>
  <c r="C398" i="90"/>
  <c r="C397" i="90"/>
  <c r="C396" i="90"/>
  <c r="C395" i="90"/>
  <c r="C394" i="90"/>
  <c r="C393" i="90"/>
  <c r="C392" i="90"/>
  <c r="C391" i="90"/>
  <c r="C390" i="90"/>
  <c r="C389" i="90"/>
  <c r="C388" i="90"/>
  <c r="C387" i="90"/>
  <c r="C386" i="90"/>
  <c r="C385" i="90"/>
  <c r="C384" i="90"/>
  <c r="C383" i="90"/>
  <c r="C382" i="90"/>
  <c r="C381" i="90"/>
  <c r="C380" i="90"/>
  <c r="C379" i="90"/>
  <c r="C378" i="90"/>
  <c r="C377" i="90"/>
  <c r="C376" i="90"/>
  <c r="C375" i="90"/>
  <c r="C374" i="90"/>
  <c r="C373" i="90"/>
  <c r="C372" i="90"/>
  <c r="C371" i="90"/>
  <c r="C370" i="90"/>
  <c r="C369" i="90"/>
  <c r="C368" i="90"/>
  <c r="C367" i="90"/>
  <c r="C366" i="90"/>
  <c r="C365" i="90"/>
  <c r="C364" i="90"/>
  <c r="C363" i="90"/>
  <c r="C362" i="90"/>
  <c r="C361" i="90"/>
  <c r="C360" i="90"/>
  <c r="C359" i="90"/>
  <c r="C358" i="90"/>
  <c r="C357" i="90"/>
  <c r="C356" i="90"/>
  <c r="C355" i="90"/>
  <c r="C354" i="90"/>
  <c r="C353" i="90"/>
  <c r="C352" i="90"/>
  <c r="C351" i="90"/>
  <c r="C347" i="90"/>
  <c r="C346" i="90"/>
  <c r="C345" i="90"/>
  <c r="C344" i="90"/>
  <c r="C343" i="90"/>
  <c r="C342" i="90"/>
  <c r="C341" i="90"/>
  <c r="C340" i="90"/>
  <c r="C339" i="90"/>
  <c r="C338" i="90"/>
  <c r="C337" i="90"/>
  <c r="C336" i="90"/>
  <c r="C335" i="90"/>
  <c r="C334" i="90"/>
  <c r="C333" i="90"/>
  <c r="C332" i="90"/>
  <c r="C331" i="90"/>
  <c r="C330" i="90"/>
  <c r="C329" i="90"/>
  <c r="C328" i="90"/>
  <c r="C327" i="90"/>
  <c r="C326" i="90"/>
  <c r="C325" i="90"/>
  <c r="C324" i="90"/>
  <c r="C323" i="90"/>
  <c r="C322" i="90"/>
  <c r="C321" i="90"/>
  <c r="C320" i="90"/>
  <c r="C319" i="90"/>
  <c r="C318" i="90"/>
  <c r="C317" i="90"/>
  <c r="C316" i="90"/>
  <c r="C315" i="90"/>
  <c r="C314" i="90"/>
  <c r="C313" i="90"/>
  <c r="C312" i="90"/>
  <c r="C311" i="90"/>
  <c r="C310" i="90"/>
  <c r="C309" i="90"/>
  <c r="C308" i="90"/>
  <c r="C307" i="90"/>
  <c r="C306" i="90"/>
  <c r="C305" i="90"/>
  <c r="C304" i="90"/>
  <c r="C303" i="90"/>
  <c r="C302" i="90"/>
  <c r="C301" i="90"/>
  <c r="C300" i="90"/>
  <c r="C299" i="90"/>
  <c r="C298" i="90"/>
  <c r="C297" i="90"/>
  <c r="C296" i="90"/>
  <c r="C295" i="90"/>
  <c r="C294" i="90"/>
  <c r="C293" i="90"/>
  <c r="C292" i="90"/>
  <c r="C291" i="90"/>
  <c r="C290" i="90"/>
  <c r="C289" i="90"/>
  <c r="C288" i="90"/>
  <c r="C287" i="90"/>
  <c r="C286" i="90"/>
  <c r="C285" i="90"/>
  <c r="C284" i="90"/>
  <c r="C283" i="90"/>
  <c r="C282" i="90"/>
  <c r="C281" i="90"/>
  <c r="C280" i="90"/>
  <c r="C279" i="90"/>
  <c r="C278" i="90"/>
  <c r="C277" i="90"/>
  <c r="C276" i="90"/>
  <c r="C275" i="90"/>
  <c r="C274" i="90"/>
  <c r="C273" i="90"/>
  <c r="C272" i="90"/>
  <c r="C271" i="90"/>
  <c r="C270" i="90"/>
  <c r="C269" i="90"/>
  <c r="C268" i="90"/>
  <c r="C267" i="90"/>
  <c r="C266" i="90"/>
  <c r="C265" i="90"/>
  <c r="C264" i="90"/>
  <c r="C263" i="90"/>
  <c r="C262" i="90"/>
  <c r="C261" i="90"/>
  <c r="C260" i="90"/>
  <c r="C259" i="90"/>
  <c r="C258" i="90"/>
  <c r="C257" i="90"/>
  <c r="C256" i="90"/>
  <c r="C255" i="90"/>
  <c r="C254" i="90"/>
  <c r="C253" i="90"/>
  <c r="C252" i="90"/>
  <c r="C251" i="90"/>
  <c r="C250" i="90"/>
  <c r="C249" i="90"/>
  <c r="C248" i="90"/>
  <c r="C247" i="90"/>
  <c r="C246" i="90"/>
  <c r="C245" i="90"/>
  <c r="C244" i="90"/>
  <c r="C243" i="90"/>
  <c r="C242" i="90"/>
  <c r="C241" i="90"/>
  <c r="C240" i="90"/>
  <c r="C239" i="90"/>
  <c r="C238" i="90"/>
  <c r="C237" i="90"/>
  <c r="C236" i="90"/>
  <c r="C235" i="90"/>
  <c r="C234" i="90"/>
  <c r="C233" i="90"/>
  <c r="C232" i="90"/>
  <c r="C231" i="90"/>
  <c r="C230" i="90"/>
  <c r="C229" i="90"/>
  <c r="C228" i="90"/>
  <c r="C227" i="90"/>
  <c r="C226" i="90"/>
  <c r="C225" i="90"/>
  <c r="C224" i="90"/>
  <c r="C223" i="90"/>
  <c r="C222" i="90"/>
  <c r="C221" i="90"/>
  <c r="C220" i="90"/>
  <c r="C219" i="90"/>
  <c r="C218" i="90"/>
  <c r="C217" i="90"/>
  <c r="C216" i="90"/>
  <c r="C215" i="90"/>
  <c r="C214" i="90"/>
  <c r="C213" i="90"/>
  <c r="C212" i="90"/>
  <c r="C211" i="90"/>
  <c r="C210" i="90"/>
  <c r="C209" i="90"/>
  <c r="C208" i="90"/>
  <c r="C207" i="90"/>
  <c r="C206" i="90"/>
  <c r="C205" i="90"/>
  <c r="C204" i="90"/>
  <c r="C203" i="90"/>
  <c r="C202" i="90"/>
  <c r="C201" i="90"/>
  <c r="C200" i="90"/>
  <c r="C199" i="90"/>
  <c r="C198" i="90"/>
  <c r="C197" i="90"/>
  <c r="C196" i="90"/>
  <c r="C195" i="90"/>
  <c r="C194" i="90"/>
  <c r="C193" i="90"/>
  <c r="C192" i="90"/>
  <c r="C191" i="90"/>
  <c r="C190" i="90"/>
  <c r="C189" i="90"/>
  <c r="C188" i="90"/>
  <c r="M1" i="90"/>
  <c r="L1" i="90"/>
  <c r="K1" i="90"/>
  <c r="J1" i="90"/>
  <c r="I1" i="90"/>
  <c r="H1" i="90"/>
  <c r="G1" i="90"/>
  <c r="O475" i="94"/>
  <c r="O474" i="94"/>
  <c r="O473" i="94"/>
  <c r="O472" i="94"/>
  <c r="O471" i="94"/>
  <c r="O470" i="94"/>
  <c r="O469" i="94"/>
  <c r="O468" i="94"/>
  <c r="O467" i="94"/>
  <c r="O466" i="94"/>
  <c r="O465" i="94"/>
  <c r="O464" i="94"/>
  <c r="O463" i="94"/>
  <c r="O462" i="94"/>
  <c r="O461" i="94"/>
  <c r="O460" i="94"/>
  <c r="O459" i="94"/>
  <c r="O458" i="94"/>
  <c r="O457" i="94"/>
  <c r="O456" i="94"/>
  <c r="O447" i="94"/>
  <c r="O443" i="94"/>
  <c r="O442" i="94"/>
  <c r="O441" i="94"/>
  <c r="O440" i="94"/>
  <c r="O439" i="94"/>
  <c r="O438" i="94"/>
  <c r="O437" i="94"/>
  <c r="O436" i="94"/>
  <c r="O435" i="94"/>
  <c r="O431" i="94"/>
  <c r="O425" i="94"/>
  <c r="O424" i="94"/>
  <c r="O423" i="94"/>
  <c r="O422" i="94"/>
  <c r="O421" i="94"/>
  <c r="O420" i="94"/>
  <c r="O419" i="94"/>
  <c r="O418" i="94"/>
  <c r="O414" i="94"/>
  <c r="O413" i="94"/>
  <c r="O415" i="94" s="1"/>
  <c r="O416" i="94" s="1"/>
  <c r="O404" i="94"/>
  <c r="O403" i="94"/>
  <c r="O402" i="94"/>
  <c r="O401" i="94"/>
  <c r="O400" i="94"/>
  <c r="O399" i="94"/>
  <c r="O397" i="94"/>
  <c r="O398" i="94" s="1"/>
  <c r="O387" i="94"/>
  <c r="O386" i="94"/>
  <c r="O385" i="94"/>
  <c r="O384" i="94"/>
  <c r="O383" i="94"/>
  <c r="O382" i="94"/>
  <c r="O381" i="94"/>
  <c r="O380" i="94"/>
  <c r="O379" i="94"/>
  <c r="O378" i="94"/>
  <c r="O377" i="94"/>
  <c r="O376" i="94"/>
  <c r="O375" i="94"/>
  <c r="O374" i="94"/>
  <c r="O373" i="94"/>
  <c r="O372" i="94"/>
  <c r="O371" i="94"/>
  <c r="O370" i="94"/>
  <c r="O369" i="94"/>
  <c r="O368" i="94"/>
  <c r="O367" i="94"/>
  <c r="O366" i="94"/>
  <c r="O365" i="94"/>
  <c r="O364" i="94"/>
  <c r="O363" i="94"/>
  <c r="O362" i="94"/>
  <c r="O361" i="94"/>
  <c r="O360" i="94"/>
  <c r="O359" i="94"/>
  <c r="O358" i="94"/>
  <c r="O357" i="94"/>
  <c r="O356" i="94"/>
  <c r="O355" i="94"/>
  <c r="O354" i="94"/>
  <c r="O343" i="94"/>
  <c r="O334" i="94"/>
  <c r="O329" i="94"/>
  <c r="O328" i="94"/>
  <c r="O327" i="94"/>
  <c r="O326" i="94"/>
  <c r="O325" i="94"/>
  <c r="O324" i="94"/>
  <c r="O323" i="94"/>
  <c r="O322" i="94"/>
  <c r="O321" i="94"/>
  <c r="O320" i="94"/>
  <c r="O319" i="94"/>
  <c r="O318" i="94"/>
  <c r="O317" i="94"/>
  <c r="O316" i="94"/>
  <c r="O315" i="94"/>
  <c r="O314" i="94"/>
  <c r="O313" i="94"/>
  <c r="O312" i="94"/>
  <c r="O311" i="94"/>
  <c r="O310" i="94"/>
  <c r="O309" i="94"/>
  <c r="O308" i="94"/>
  <c r="O307" i="94"/>
  <c r="O306" i="94"/>
  <c r="O305" i="94"/>
  <c r="O304" i="94"/>
  <c r="O303" i="94"/>
  <c r="O302" i="94"/>
  <c r="O301" i="94"/>
  <c r="O300" i="94"/>
  <c r="O299" i="94"/>
  <c r="O298" i="94"/>
  <c r="O297" i="94"/>
  <c r="O296" i="94"/>
  <c r="O295" i="94"/>
  <c r="O294" i="94"/>
  <c r="O293" i="94"/>
  <c r="O292" i="94"/>
  <c r="O291" i="94"/>
  <c r="O290" i="94"/>
  <c r="O289" i="94"/>
  <c r="O288" i="94"/>
  <c r="O287" i="94"/>
  <c r="O286" i="94"/>
  <c r="O285" i="94"/>
  <c r="O284" i="94"/>
  <c r="O283" i="94"/>
  <c r="O282" i="94"/>
  <c r="O281" i="94"/>
  <c r="O280" i="94"/>
  <c r="O279" i="94"/>
  <c r="O278" i="94"/>
  <c r="O277" i="94"/>
  <c r="O276" i="94"/>
  <c r="O275" i="94"/>
  <c r="O274" i="94"/>
  <c r="O273" i="94"/>
  <c r="O272" i="94"/>
  <c r="O271" i="94"/>
  <c r="O270" i="94"/>
  <c r="O266" i="94"/>
  <c r="O265" i="94"/>
  <c r="O255" i="94"/>
  <c r="O252" i="94"/>
  <c r="O251" i="94"/>
  <c r="O243" i="94"/>
  <c r="O240" i="94"/>
  <c r="O238" i="94"/>
  <c r="O235" i="94"/>
  <c r="O215" i="94"/>
  <c r="O209" i="94"/>
  <c r="O208" i="94"/>
  <c r="O207" i="94"/>
  <c r="O206" i="94"/>
  <c r="O205" i="94"/>
  <c r="O204" i="94"/>
  <c r="O203" i="94"/>
  <c r="O202" i="94"/>
  <c r="O201" i="94"/>
  <c r="O200" i="94"/>
  <c r="O199" i="94"/>
  <c r="O198" i="94"/>
  <c r="O197" i="94"/>
  <c r="O196" i="94"/>
  <c r="O195" i="94"/>
  <c r="O194" i="94"/>
  <c r="O193" i="94"/>
  <c r="O192" i="94"/>
  <c r="O191" i="94"/>
  <c r="O190" i="94"/>
  <c r="O189" i="94"/>
  <c r="O188" i="94"/>
  <c r="O187" i="94"/>
  <c r="O186" i="94"/>
  <c r="O185" i="94"/>
  <c r="O184" i="94"/>
  <c r="O183" i="94"/>
  <c r="O182" i="94"/>
  <c r="O181" i="94"/>
  <c r="O180" i="94"/>
  <c r="O179" i="94"/>
  <c r="O178" i="94"/>
  <c r="O177" i="94"/>
  <c r="O176" i="94"/>
  <c r="O175" i="94"/>
  <c r="O174" i="94"/>
  <c r="O173" i="94"/>
  <c r="O172" i="94"/>
  <c r="O171" i="94"/>
  <c r="O170" i="94"/>
  <c r="O169" i="94"/>
  <c r="O168" i="94"/>
  <c r="O167" i="94"/>
  <c r="O166" i="94"/>
  <c r="O165" i="94"/>
  <c r="O164" i="94"/>
  <c r="O163" i="94"/>
  <c r="O162" i="94"/>
  <c r="O161" i="94"/>
  <c r="O160" i="94"/>
  <c r="O159" i="94"/>
  <c r="O158" i="94"/>
  <c r="O157" i="94"/>
  <c r="O155" i="94"/>
  <c r="O150" i="94"/>
  <c r="O148" i="94"/>
  <c r="O145" i="94"/>
  <c r="O144" i="94"/>
  <c r="O134" i="94"/>
  <c r="O123" i="94"/>
  <c r="O114" i="94"/>
  <c r="O113" i="94"/>
  <c r="O107" i="94"/>
  <c r="O106" i="94"/>
  <c r="O105" i="94"/>
  <c r="O104" i="94"/>
  <c r="O103" i="94"/>
  <c r="O102" i="94"/>
  <c r="O101" i="94"/>
  <c r="O100" i="94"/>
  <c r="O99" i="94"/>
  <c r="O98" i="94"/>
  <c r="O97" i="94"/>
  <c r="O96" i="94"/>
  <c r="O95" i="94"/>
  <c r="O94" i="94"/>
  <c r="O93" i="94"/>
  <c r="O92" i="94"/>
  <c r="O91" i="94"/>
  <c r="O90" i="94"/>
  <c r="O89" i="94"/>
  <c r="O88" i="94"/>
  <c r="O87" i="94"/>
  <c r="O86" i="94"/>
  <c r="O85" i="94"/>
  <c r="O84" i="94"/>
  <c r="O83" i="94"/>
  <c r="O82" i="94"/>
  <c r="O81" i="94"/>
  <c r="O80" i="94"/>
  <c r="O79" i="94"/>
  <c r="O78" i="94"/>
  <c r="O77" i="94"/>
  <c r="O76" i="94"/>
  <c r="O75" i="94"/>
  <c r="O74" i="94"/>
  <c r="O73" i="94"/>
  <c r="O72" i="94"/>
  <c r="O71" i="94"/>
  <c r="O70" i="94"/>
  <c r="O69" i="94"/>
  <c r="O68" i="94"/>
  <c r="O67" i="94"/>
  <c r="O66" i="94"/>
  <c r="O65" i="94"/>
  <c r="O64" i="94"/>
  <c r="O63" i="94"/>
  <c r="O62" i="94"/>
  <c r="O61" i="94"/>
  <c r="O60" i="94"/>
  <c r="O59" i="94"/>
  <c r="O58" i="94"/>
  <c r="O57" i="94"/>
  <c r="O56" i="94"/>
  <c r="O55" i="94"/>
  <c r="O54" i="94"/>
  <c r="O53" i="94"/>
  <c r="O52" i="94"/>
  <c r="O51" i="94"/>
  <c r="O50" i="94"/>
  <c r="O49" i="94"/>
  <c r="O47" i="94"/>
  <c r="O46" i="94"/>
  <c r="O42" i="94"/>
  <c r="O41" i="94"/>
  <c r="O39" i="94"/>
  <c r="O35" i="94"/>
  <c r="O31" i="94"/>
  <c r="O30" i="94"/>
  <c r="O28" i="94"/>
  <c r="O27" i="94"/>
  <c r="O24" i="94"/>
  <c r="O19" i="94"/>
  <c r="O18" i="94"/>
  <c r="O13" i="94"/>
  <c r="U9" i="94"/>
  <c r="K8" i="98" s="1"/>
  <c r="U8" i="94"/>
  <c r="K7" i="98" s="1"/>
  <c r="U7" i="94"/>
  <c r="K6" i="98" s="1"/>
  <c r="O7" i="94"/>
  <c r="O8" i="94" s="1"/>
  <c r="U6" i="94"/>
  <c r="K5" i="98" s="1"/>
  <c r="U5" i="94"/>
  <c r="K4" i="98" s="1"/>
  <c r="N475" i="93"/>
  <c r="N474" i="93"/>
  <c r="N473" i="93"/>
  <c r="N472" i="93"/>
  <c r="N471" i="93"/>
  <c r="N470" i="93"/>
  <c r="N469" i="93"/>
  <c r="N468" i="93"/>
  <c r="N467" i="93"/>
  <c r="N466" i="93"/>
  <c r="N465" i="93"/>
  <c r="N464" i="93"/>
  <c r="N463" i="93"/>
  <c r="N462" i="93"/>
  <c r="N461" i="93"/>
  <c r="N460" i="93"/>
  <c r="N459" i="93"/>
  <c r="N458" i="93"/>
  <c r="N457" i="93"/>
  <c r="N456" i="93"/>
  <c r="N455" i="93"/>
  <c r="N454" i="93"/>
  <c r="N453" i="93"/>
  <c r="N452" i="93"/>
  <c r="N451" i="93"/>
  <c r="N450" i="93"/>
  <c r="N449" i="93"/>
  <c r="N448" i="93"/>
  <c r="N447" i="93"/>
  <c r="N443" i="93"/>
  <c r="N442" i="93"/>
  <c r="N441" i="93"/>
  <c r="N440" i="93"/>
  <c r="N439" i="93"/>
  <c r="N438" i="93"/>
  <c r="N437" i="93"/>
  <c r="N436" i="93"/>
  <c r="N435" i="93"/>
  <c r="N434" i="93"/>
  <c r="N433" i="93"/>
  <c r="N431" i="93"/>
  <c r="N432" i="93" s="1"/>
  <c r="N425" i="93"/>
  <c r="N424" i="93"/>
  <c r="N423" i="93"/>
  <c r="N422" i="93"/>
  <c r="N421" i="93"/>
  <c r="N420" i="93"/>
  <c r="N419" i="93"/>
  <c r="N418" i="93"/>
  <c r="N417" i="93"/>
  <c r="N416" i="93"/>
  <c r="N415" i="93"/>
  <c r="N414" i="93"/>
  <c r="N413" i="93"/>
  <c r="N404" i="93"/>
  <c r="N403" i="93"/>
  <c r="N402" i="93"/>
  <c r="N401" i="93"/>
  <c r="N400" i="93"/>
  <c r="N399" i="93"/>
  <c r="N397" i="93"/>
  <c r="N398" i="93" s="1"/>
  <c r="N387" i="93"/>
  <c r="N386" i="93"/>
  <c r="N385" i="93"/>
  <c r="N384" i="93"/>
  <c r="N383" i="93"/>
  <c r="N382" i="93"/>
  <c r="N381" i="93"/>
  <c r="N380" i="93"/>
  <c r="N379" i="93"/>
  <c r="N378" i="93"/>
  <c r="N377" i="93"/>
  <c r="N376" i="93"/>
  <c r="N375" i="93"/>
  <c r="N374" i="93"/>
  <c r="N373" i="93"/>
  <c r="N372" i="93"/>
  <c r="N371" i="93"/>
  <c r="N370" i="93"/>
  <c r="N369" i="93"/>
  <c r="N368" i="93"/>
  <c r="N367" i="93"/>
  <c r="N366" i="93"/>
  <c r="N365" i="93"/>
  <c r="N364" i="93"/>
  <c r="N363" i="93"/>
  <c r="N362" i="93"/>
  <c r="N361" i="93"/>
  <c r="N360" i="93"/>
  <c r="N359" i="93"/>
  <c r="N358" i="93"/>
  <c r="N357" i="93"/>
  <c r="N356" i="93"/>
  <c r="N355" i="93"/>
  <c r="N354" i="93"/>
  <c r="N353" i="93"/>
  <c r="N352" i="93"/>
  <c r="N351" i="93"/>
  <c r="N350" i="93"/>
  <c r="N349" i="93"/>
  <c r="N348" i="93"/>
  <c r="N347" i="93"/>
  <c r="N346" i="93"/>
  <c r="N345" i="93"/>
  <c r="N344" i="93"/>
  <c r="N343" i="93"/>
  <c r="N335" i="93"/>
  <c r="N334" i="93"/>
  <c r="N329" i="93"/>
  <c r="N328" i="93"/>
  <c r="N327" i="93"/>
  <c r="N326" i="93"/>
  <c r="N325" i="93"/>
  <c r="N324" i="93"/>
  <c r="N323" i="93"/>
  <c r="N322" i="93"/>
  <c r="N321" i="93"/>
  <c r="N320" i="93"/>
  <c r="N319" i="93"/>
  <c r="N318" i="93"/>
  <c r="N317" i="93"/>
  <c r="N316" i="93"/>
  <c r="N315" i="93"/>
  <c r="N314" i="93"/>
  <c r="N313" i="93"/>
  <c r="N312" i="93"/>
  <c r="N311" i="93"/>
  <c r="N310" i="93"/>
  <c r="N309" i="93"/>
  <c r="N308" i="93"/>
  <c r="N307" i="93"/>
  <c r="N306" i="93"/>
  <c r="N305" i="93"/>
  <c r="N304" i="93"/>
  <c r="N303" i="93"/>
  <c r="N302" i="93"/>
  <c r="N301" i="93"/>
  <c r="N300" i="93"/>
  <c r="N299" i="93"/>
  <c r="N298" i="93"/>
  <c r="N297" i="93"/>
  <c r="N296" i="93"/>
  <c r="N295" i="93"/>
  <c r="N294" i="93"/>
  <c r="N293" i="93"/>
  <c r="N292" i="93"/>
  <c r="N291" i="93"/>
  <c r="N290" i="93"/>
  <c r="N289" i="93"/>
  <c r="N288" i="93"/>
  <c r="N287" i="93"/>
  <c r="N286" i="93"/>
  <c r="N285" i="93"/>
  <c r="N284" i="93"/>
  <c r="N283" i="93"/>
  <c r="N282" i="93"/>
  <c r="N281" i="93"/>
  <c r="N280" i="93"/>
  <c r="N279" i="93"/>
  <c r="N278" i="93"/>
  <c r="N277" i="93"/>
  <c r="N276" i="93"/>
  <c r="N275" i="93"/>
  <c r="N274" i="93"/>
  <c r="N273" i="93"/>
  <c r="N272" i="93"/>
  <c r="N271" i="93"/>
  <c r="N270" i="93"/>
  <c r="N269" i="93"/>
  <c r="N268" i="93"/>
  <c r="N267" i="93"/>
  <c r="N266" i="93"/>
  <c r="N265" i="93"/>
  <c r="N264" i="93"/>
  <c r="N263" i="93"/>
  <c r="N262" i="93"/>
  <c r="N261" i="93"/>
  <c r="N260" i="93"/>
  <c r="N259" i="93"/>
  <c r="N258" i="93"/>
  <c r="N257" i="93"/>
  <c r="N256" i="93"/>
  <c r="N255" i="93"/>
  <c r="N254" i="93"/>
  <c r="N253" i="93"/>
  <c r="N252" i="93"/>
  <c r="N251" i="93"/>
  <c r="N250" i="93"/>
  <c r="N249" i="93"/>
  <c r="N248" i="93"/>
  <c r="N247" i="93"/>
  <c r="N246" i="93"/>
  <c r="N245" i="93"/>
  <c r="N244" i="93"/>
  <c r="N243" i="93"/>
  <c r="N242" i="93"/>
  <c r="N241" i="93"/>
  <c r="N240" i="93"/>
  <c r="N238" i="93"/>
  <c r="N235" i="93"/>
  <c r="N231" i="93"/>
  <c r="N230" i="93"/>
  <c r="N215" i="93"/>
  <c r="N209" i="93"/>
  <c r="N208" i="93"/>
  <c r="N207" i="93"/>
  <c r="N206" i="93"/>
  <c r="N205" i="93"/>
  <c r="N204" i="93"/>
  <c r="N203" i="93"/>
  <c r="N202" i="93"/>
  <c r="N201" i="93"/>
  <c r="N200" i="93"/>
  <c r="N199" i="93"/>
  <c r="N198" i="93"/>
  <c r="N197" i="93"/>
  <c r="N196" i="93"/>
  <c r="N195" i="93"/>
  <c r="N194" i="93"/>
  <c r="N193" i="93"/>
  <c r="N192" i="93"/>
  <c r="N191" i="93"/>
  <c r="N190" i="93"/>
  <c r="N189" i="93"/>
  <c r="N188" i="93"/>
  <c r="N187" i="93"/>
  <c r="N186" i="93"/>
  <c r="N185" i="93"/>
  <c r="N184" i="93"/>
  <c r="N183" i="93"/>
  <c r="N182" i="93"/>
  <c r="N181" i="93"/>
  <c r="N180" i="93"/>
  <c r="N179" i="93"/>
  <c r="N178" i="93"/>
  <c r="N177" i="93"/>
  <c r="N176" i="93"/>
  <c r="N175" i="93"/>
  <c r="N174" i="93"/>
  <c r="N173" i="93"/>
  <c r="N172" i="93"/>
  <c r="N171" i="93"/>
  <c r="N170" i="93"/>
  <c r="N169" i="93"/>
  <c r="N168" i="93"/>
  <c r="N167" i="93"/>
  <c r="N166" i="93"/>
  <c r="N165" i="93"/>
  <c r="N164" i="93"/>
  <c r="N163" i="93"/>
  <c r="N162" i="93"/>
  <c r="N161" i="93"/>
  <c r="N160" i="93"/>
  <c r="N159" i="93"/>
  <c r="N158" i="93"/>
  <c r="N157" i="93"/>
  <c r="N156" i="93"/>
  <c r="N155" i="93"/>
  <c r="N154" i="93"/>
  <c r="N153" i="93"/>
  <c r="N152" i="93"/>
  <c r="N151" i="93"/>
  <c r="N150" i="93"/>
  <c r="N149" i="93"/>
  <c r="N148" i="93"/>
  <c r="N147" i="93"/>
  <c r="N146" i="93"/>
  <c r="N145" i="93"/>
  <c r="N144" i="93"/>
  <c r="N143" i="93"/>
  <c r="N142" i="93"/>
  <c r="N141" i="93"/>
  <c r="N140" i="93"/>
  <c r="N139" i="93"/>
  <c r="N134" i="93"/>
  <c r="N132" i="93"/>
  <c r="N131" i="93"/>
  <c r="N128" i="93"/>
  <c r="N122" i="93"/>
  <c r="N113" i="93"/>
  <c r="N107" i="93"/>
  <c r="N106" i="93"/>
  <c r="N105" i="93"/>
  <c r="N104" i="93"/>
  <c r="N103" i="93"/>
  <c r="N102" i="93"/>
  <c r="N101" i="93"/>
  <c r="N100" i="93"/>
  <c r="N99" i="93"/>
  <c r="N98" i="93"/>
  <c r="N97" i="93"/>
  <c r="N96" i="93"/>
  <c r="N95" i="93"/>
  <c r="N94" i="93"/>
  <c r="N93" i="93"/>
  <c r="N92" i="93"/>
  <c r="N91" i="93"/>
  <c r="N90" i="93"/>
  <c r="N89" i="93"/>
  <c r="N88" i="93"/>
  <c r="N87" i="93"/>
  <c r="N86" i="93"/>
  <c r="N85" i="93"/>
  <c r="N84" i="93"/>
  <c r="N83" i="93"/>
  <c r="N82" i="93"/>
  <c r="N81" i="93"/>
  <c r="N80" i="93"/>
  <c r="N79" i="93"/>
  <c r="N78" i="93"/>
  <c r="N77" i="93"/>
  <c r="N76" i="93"/>
  <c r="N75" i="93"/>
  <c r="N74" i="93"/>
  <c r="N73" i="93"/>
  <c r="N72" i="93"/>
  <c r="N71" i="93"/>
  <c r="N70" i="93"/>
  <c r="N69" i="93"/>
  <c r="N68" i="93"/>
  <c r="N67" i="93"/>
  <c r="N66" i="93"/>
  <c r="N65" i="93"/>
  <c r="N64" i="93"/>
  <c r="N63" i="93"/>
  <c r="N62" i="93"/>
  <c r="N61" i="93"/>
  <c r="N60" i="93"/>
  <c r="N59" i="93"/>
  <c r="N58" i="93"/>
  <c r="N57" i="93"/>
  <c r="N56" i="93"/>
  <c r="N55" i="93"/>
  <c r="N54" i="93"/>
  <c r="N53" i="93"/>
  <c r="N52" i="93"/>
  <c r="N51" i="93"/>
  <c r="N50" i="93"/>
  <c r="N49" i="93"/>
  <c r="N48" i="93"/>
  <c r="N47" i="93"/>
  <c r="N46" i="93"/>
  <c r="N45" i="93"/>
  <c r="N44" i="93"/>
  <c r="N43" i="93"/>
  <c r="N42" i="93"/>
  <c r="N41" i="93"/>
  <c r="N40" i="93"/>
  <c r="N39" i="93"/>
  <c r="N38" i="93"/>
  <c r="N37" i="93"/>
  <c r="N36" i="93"/>
  <c r="N35" i="93"/>
  <c r="N34" i="93"/>
  <c r="N33" i="93"/>
  <c r="N32" i="93"/>
  <c r="N31" i="93"/>
  <c r="N30" i="93"/>
  <c r="N29" i="93"/>
  <c r="N28" i="93"/>
  <c r="N27" i="93"/>
  <c r="N26" i="93"/>
  <c r="N25" i="93"/>
  <c r="N24" i="93"/>
  <c r="N21" i="93"/>
  <c r="N15" i="93"/>
  <c r="N13" i="93"/>
  <c r="T9" i="93"/>
  <c r="J8" i="98" s="1"/>
  <c r="N9" i="93"/>
  <c r="T8" i="93"/>
  <c r="J7" i="98" s="1"/>
  <c r="T7" i="93"/>
  <c r="J6" i="98" s="1"/>
  <c r="N7" i="93"/>
  <c r="T6" i="93"/>
  <c r="J5" i="98" s="1"/>
  <c r="T5" i="93"/>
  <c r="J4" i="98" s="1"/>
  <c r="M475" i="91"/>
  <c r="M474" i="91"/>
  <c r="M473" i="91"/>
  <c r="M472" i="91"/>
  <c r="M471" i="91"/>
  <c r="M470" i="91"/>
  <c r="M469" i="91"/>
  <c r="M468" i="91"/>
  <c r="M467" i="91"/>
  <c r="M466" i="91"/>
  <c r="M465" i="91"/>
  <c r="M464" i="91"/>
  <c r="M463" i="91"/>
  <c r="M462" i="91"/>
  <c r="M461" i="91"/>
  <c r="M460" i="91"/>
  <c r="M459" i="91"/>
  <c r="M458" i="91"/>
  <c r="M457" i="91"/>
  <c r="M456" i="91"/>
  <c r="M455" i="91"/>
  <c r="M454" i="91"/>
  <c r="M453" i="91"/>
  <c r="M452" i="91"/>
  <c r="M447" i="91"/>
  <c r="M443" i="91"/>
  <c r="M442" i="91"/>
  <c r="M441" i="91"/>
  <c r="M440" i="91"/>
  <c r="M437" i="91"/>
  <c r="M436" i="91"/>
  <c r="M432" i="91"/>
  <c r="M431" i="91"/>
  <c r="M425" i="91"/>
  <c r="M424" i="91"/>
  <c r="M423" i="91"/>
  <c r="M422" i="91"/>
  <c r="M421" i="91"/>
  <c r="M420" i="91"/>
  <c r="M419" i="91"/>
  <c r="M418" i="91"/>
  <c r="M417" i="91"/>
  <c r="M416" i="91"/>
  <c r="M413" i="91"/>
  <c r="M414" i="91" s="1"/>
  <c r="M415" i="91" s="1"/>
  <c r="M404" i="91"/>
  <c r="M403" i="91"/>
  <c r="M402" i="91"/>
  <c r="M401" i="91"/>
  <c r="M400" i="91"/>
  <c r="M397" i="91"/>
  <c r="M387" i="91"/>
  <c r="M386" i="91"/>
  <c r="M385" i="91"/>
  <c r="M384" i="91"/>
  <c r="M383" i="91"/>
  <c r="M382" i="91"/>
  <c r="M381" i="91"/>
  <c r="M380" i="91"/>
  <c r="M379" i="91"/>
  <c r="M378" i="91"/>
  <c r="M377" i="91"/>
  <c r="M376" i="91"/>
  <c r="M375" i="91"/>
  <c r="M374" i="91"/>
  <c r="M373" i="91"/>
  <c r="M372" i="91"/>
  <c r="M371" i="91"/>
  <c r="M370" i="91"/>
  <c r="M369" i="91"/>
  <c r="M368" i="91"/>
  <c r="M367" i="91"/>
  <c r="M366" i="91"/>
  <c r="M365" i="91"/>
  <c r="M364" i="91"/>
  <c r="M363" i="91"/>
  <c r="M362" i="91"/>
  <c r="M361" i="91"/>
  <c r="M360" i="91"/>
  <c r="M359" i="91"/>
  <c r="M358" i="91"/>
  <c r="M357" i="91"/>
  <c r="M356" i="91"/>
  <c r="M352" i="91"/>
  <c r="M340" i="91"/>
  <c r="M338" i="91"/>
  <c r="M336" i="91"/>
  <c r="M334" i="91"/>
  <c r="M329" i="91"/>
  <c r="M328" i="91"/>
  <c r="M327" i="91"/>
  <c r="M326" i="91"/>
  <c r="M325" i="91"/>
  <c r="M324" i="91"/>
  <c r="M323" i="91"/>
  <c r="M322" i="91"/>
  <c r="M321" i="91"/>
  <c r="M320" i="91"/>
  <c r="M319" i="91"/>
  <c r="M318" i="91"/>
  <c r="M317" i="91"/>
  <c r="M316" i="91"/>
  <c r="M315" i="91"/>
  <c r="M314" i="91"/>
  <c r="M313" i="91"/>
  <c r="M312" i="91"/>
  <c r="M311" i="91"/>
  <c r="M310" i="91"/>
  <c r="M309" i="91"/>
  <c r="M308" i="91"/>
  <c r="M307" i="91"/>
  <c r="M306" i="91"/>
  <c r="M305" i="91"/>
  <c r="M304" i="91"/>
  <c r="M303" i="91"/>
  <c r="M302" i="91"/>
  <c r="M301" i="91"/>
  <c r="M300" i="91"/>
  <c r="M299" i="91"/>
  <c r="M298" i="91"/>
  <c r="M297" i="91"/>
  <c r="M296" i="91"/>
  <c r="M295" i="91"/>
  <c r="M294" i="91"/>
  <c r="M293" i="91"/>
  <c r="M292" i="91"/>
  <c r="M291" i="91"/>
  <c r="M290" i="91"/>
  <c r="M289" i="91"/>
  <c r="M288" i="91"/>
  <c r="M287" i="91"/>
  <c r="M286" i="91"/>
  <c r="M285" i="91"/>
  <c r="M284" i="91"/>
  <c r="M283" i="91"/>
  <c r="M282" i="91"/>
  <c r="M281" i="91"/>
  <c r="M280" i="91"/>
  <c r="M279" i="91"/>
  <c r="M278" i="91"/>
  <c r="M277" i="91"/>
  <c r="M276" i="91"/>
  <c r="M275" i="91"/>
  <c r="M274" i="91"/>
  <c r="M273" i="91"/>
  <c r="M272" i="91"/>
  <c r="M271" i="91"/>
  <c r="M270" i="91"/>
  <c r="M269" i="91"/>
  <c r="M268" i="91"/>
  <c r="M267" i="91"/>
  <c r="M266" i="91"/>
  <c r="M264" i="91"/>
  <c r="M261" i="91"/>
  <c r="M254" i="91"/>
  <c r="M246" i="91"/>
  <c r="M244" i="91"/>
  <c r="M242" i="91"/>
  <c r="M241" i="91"/>
  <c r="M237" i="91"/>
  <c r="M236" i="91"/>
  <c r="M234" i="91"/>
  <c r="M232" i="91"/>
  <c r="M230" i="91"/>
  <c r="M216" i="91"/>
  <c r="M215" i="91"/>
  <c r="M209" i="91"/>
  <c r="M208" i="91"/>
  <c r="M207" i="91"/>
  <c r="M206" i="91"/>
  <c r="M205" i="91"/>
  <c r="M204" i="91"/>
  <c r="M203" i="91"/>
  <c r="M202" i="91"/>
  <c r="M201" i="91"/>
  <c r="M200" i="91"/>
  <c r="M199" i="91"/>
  <c r="M198" i="91"/>
  <c r="M197" i="91"/>
  <c r="M196" i="91"/>
  <c r="M195" i="91"/>
  <c r="M194" i="91"/>
  <c r="M193" i="91"/>
  <c r="M192" i="91"/>
  <c r="M191" i="91"/>
  <c r="M190" i="91"/>
  <c r="M189" i="91"/>
  <c r="M188" i="91"/>
  <c r="M187" i="91"/>
  <c r="M186" i="91"/>
  <c r="M185" i="91"/>
  <c r="M184" i="91"/>
  <c r="M183" i="91"/>
  <c r="M182" i="91"/>
  <c r="M181" i="91"/>
  <c r="M180" i="91"/>
  <c r="M179" i="91"/>
  <c r="M178" i="91"/>
  <c r="M177" i="91"/>
  <c r="M176" i="91"/>
  <c r="M175" i="91"/>
  <c r="M174" i="91"/>
  <c r="M173" i="91"/>
  <c r="M172" i="91"/>
  <c r="M171" i="91"/>
  <c r="M170" i="91"/>
  <c r="M169" i="91"/>
  <c r="M168" i="91"/>
  <c r="M167" i="91"/>
  <c r="M166" i="91"/>
  <c r="M165" i="91"/>
  <c r="M164" i="91"/>
  <c r="M163" i="91"/>
  <c r="M162" i="91"/>
  <c r="M161" i="91"/>
  <c r="M160" i="91"/>
  <c r="M159" i="91"/>
  <c r="M158" i="91"/>
  <c r="M157" i="91"/>
  <c r="M156" i="91"/>
  <c r="M155" i="91"/>
  <c r="M154" i="91"/>
  <c r="M153" i="91"/>
  <c r="M152" i="91"/>
  <c r="M151" i="91"/>
  <c r="M150" i="91"/>
  <c r="M149" i="91"/>
  <c r="M148" i="91"/>
  <c r="M147" i="91"/>
  <c r="M146" i="91"/>
  <c r="M145" i="91"/>
  <c r="M143" i="91"/>
  <c r="M142" i="91"/>
  <c r="M134" i="91"/>
  <c r="M124" i="91"/>
  <c r="M123" i="91"/>
  <c r="M115" i="91"/>
  <c r="M114" i="91"/>
  <c r="M113" i="91"/>
  <c r="M107" i="91"/>
  <c r="M106" i="91"/>
  <c r="M105" i="91"/>
  <c r="M104" i="91"/>
  <c r="M103" i="91"/>
  <c r="M102" i="91"/>
  <c r="M101" i="91"/>
  <c r="M100" i="91"/>
  <c r="M99" i="91"/>
  <c r="M98" i="91"/>
  <c r="M97" i="91"/>
  <c r="M96" i="91"/>
  <c r="M95" i="91"/>
  <c r="M94" i="91"/>
  <c r="M93" i="91"/>
  <c r="M92" i="91"/>
  <c r="M91" i="91"/>
  <c r="M90" i="91"/>
  <c r="M89" i="91"/>
  <c r="M88" i="91"/>
  <c r="M87" i="91"/>
  <c r="M86" i="91"/>
  <c r="M85" i="91"/>
  <c r="M84" i="91"/>
  <c r="M83" i="91"/>
  <c r="M82" i="91"/>
  <c r="M81" i="91"/>
  <c r="M80" i="91"/>
  <c r="M79" i="91"/>
  <c r="M78" i="91"/>
  <c r="M77" i="91"/>
  <c r="M76" i="91"/>
  <c r="M75" i="91"/>
  <c r="M74" i="91"/>
  <c r="M73" i="91"/>
  <c r="M72" i="91"/>
  <c r="M71" i="91"/>
  <c r="M70" i="91"/>
  <c r="M69" i="91"/>
  <c r="M68" i="91"/>
  <c r="M67" i="91"/>
  <c r="M66" i="91"/>
  <c r="M65" i="91"/>
  <c r="M64" i="91"/>
  <c r="M63" i="91"/>
  <c r="M62" i="91"/>
  <c r="M61" i="91"/>
  <c r="M60" i="91"/>
  <c r="M59" i="91"/>
  <c r="M58" i="91"/>
  <c r="M57" i="91"/>
  <c r="M56" i="91"/>
  <c r="M55" i="91"/>
  <c r="M54" i="91"/>
  <c r="M53" i="91"/>
  <c r="M52" i="91"/>
  <c r="M51" i="91"/>
  <c r="M50" i="91"/>
  <c r="M49" i="91"/>
  <c r="M48" i="91"/>
  <c r="M47" i="91"/>
  <c r="M46" i="91"/>
  <c r="M45" i="91"/>
  <c r="M44" i="91"/>
  <c r="M43" i="91"/>
  <c r="M42" i="91"/>
  <c r="M41" i="91"/>
  <c r="M40" i="91"/>
  <c r="M39" i="91"/>
  <c r="M38" i="91"/>
  <c r="M33" i="91"/>
  <c r="M30" i="91"/>
  <c r="M29" i="91"/>
  <c r="M27" i="91"/>
  <c r="M21" i="91"/>
  <c r="M20" i="91"/>
  <c r="M16" i="91"/>
  <c r="M15" i="91"/>
  <c r="S9" i="91"/>
  <c r="I8" i="98" s="1"/>
  <c r="M9" i="91"/>
  <c r="S8" i="91"/>
  <c r="I7" i="98" s="1"/>
  <c r="S7" i="91"/>
  <c r="I6" i="98" s="1"/>
  <c r="M7" i="91"/>
  <c r="S6" i="91"/>
  <c r="I5" i="98" s="1"/>
  <c r="S5" i="91"/>
  <c r="I4" i="98" s="1"/>
  <c r="L475" i="89"/>
  <c r="L474" i="89"/>
  <c r="L473" i="89"/>
  <c r="L472" i="89"/>
  <c r="L471" i="89"/>
  <c r="L470" i="89"/>
  <c r="L469" i="89"/>
  <c r="L468" i="89"/>
  <c r="L467" i="89"/>
  <c r="L466" i="89"/>
  <c r="L465" i="89"/>
  <c r="L464" i="89"/>
  <c r="L463" i="89"/>
  <c r="L462" i="89"/>
  <c r="L461" i="89"/>
  <c r="L460" i="89"/>
  <c r="L459" i="89"/>
  <c r="L458" i="89"/>
  <c r="L457" i="89"/>
  <c r="L456" i="89"/>
  <c r="L455" i="89"/>
  <c r="L454" i="89"/>
  <c r="L453" i="89"/>
  <c r="L452" i="89"/>
  <c r="L451" i="89"/>
  <c r="L450" i="89"/>
  <c r="L447" i="89"/>
  <c r="L448" i="89" s="1"/>
  <c r="L443" i="89"/>
  <c r="L442" i="89"/>
  <c r="L441" i="89"/>
  <c r="L440" i="89"/>
  <c r="L439" i="89"/>
  <c r="L438" i="89"/>
  <c r="L437" i="89"/>
  <c r="L436" i="89"/>
  <c r="L435" i="89"/>
  <c r="L434" i="89"/>
  <c r="L433" i="89"/>
  <c r="L432" i="89"/>
  <c r="L431" i="89"/>
  <c r="L425" i="89"/>
  <c r="L424" i="89"/>
  <c r="L423" i="89"/>
  <c r="L422" i="89"/>
  <c r="L421" i="89"/>
  <c r="L420" i="89"/>
  <c r="L419" i="89"/>
  <c r="L418" i="89"/>
  <c r="L417" i="89"/>
  <c r="L416" i="89"/>
  <c r="L415" i="89"/>
  <c r="L413" i="89"/>
  <c r="L414" i="89" s="1"/>
  <c r="L404" i="89"/>
  <c r="L403" i="89"/>
  <c r="L402" i="89"/>
  <c r="L401" i="89"/>
  <c r="L400" i="89"/>
  <c r="L399" i="89"/>
  <c r="L397" i="89"/>
  <c r="L398" i="89" s="1"/>
  <c r="L387" i="89"/>
  <c r="L386" i="89"/>
  <c r="L385" i="89"/>
  <c r="L384" i="89"/>
  <c r="L383" i="89"/>
  <c r="L382" i="89"/>
  <c r="L381" i="89"/>
  <c r="L380" i="89"/>
  <c r="L379" i="89"/>
  <c r="L378" i="89"/>
  <c r="L377" i="89"/>
  <c r="L376" i="89"/>
  <c r="L375" i="89"/>
  <c r="L374" i="89"/>
  <c r="L373" i="89"/>
  <c r="L372" i="89"/>
  <c r="L371" i="89"/>
  <c r="L370" i="89"/>
  <c r="L369" i="89"/>
  <c r="L368" i="89"/>
  <c r="L367" i="89"/>
  <c r="L366" i="89"/>
  <c r="L365" i="89"/>
  <c r="L364" i="89"/>
  <c r="L363" i="89"/>
  <c r="L362" i="89"/>
  <c r="L361" i="89"/>
  <c r="L360" i="89"/>
  <c r="L359" i="89"/>
  <c r="L358" i="89"/>
  <c r="L352" i="89"/>
  <c r="L351" i="89"/>
  <c r="L344" i="89"/>
  <c r="L343" i="89"/>
  <c r="L334" i="89"/>
  <c r="L329" i="89"/>
  <c r="L328" i="89"/>
  <c r="L327" i="89"/>
  <c r="L326" i="89"/>
  <c r="L325" i="89"/>
  <c r="L324" i="89"/>
  <c r="L323" i="89"/>
  <c r="L322" i="89"/>
  <c r="L321" i="89"/>
  <c r="L320" i="89"/>
  <c r="L319" i="89"/>
  <c r="L318" i="89"/>
  <c r="L317" i="89"/>
  <c r="L316" i="89"/>
  <c r="L315" i="89"/>
  <c r="L314" i="89"/>
  <c r="L313" i="89"/>
  <c r="L312" i="89"/>
  <c r="L311" i="89"/>
  <c r="L310" i="89"/>
  <c r="L309" i="89"/>
  <c r="L308" i="89"/>
  <c r="L307" i="89"/>
  <c r="L306" i="89"/>
  <c r="L305" i="89"/>
  <c r="L304" i="89"/>
  <c r="L303" i="89"/>
  <c r="L302" i="89"/>
  <c r="L301" i="89"/>
  <c r="L300" i="89"/>
  <c r="L299" i="89"/>
  <c r="L298" i="89"/>
  <c r="L297" i="89"/>
  <c r="L296" i="89"/>
  <c r="L295" i="89"/>
  <c r="L294" i="89"/>
  <c r="L293" i="89"/>
  <c r="L292" i="89"/>
  <c r="L291" i="89"/>
  <c r="L290" i="89"/>
  <c r="L289" i="89"/>
  <c r="L288" i="89"/>
  <c r="L287" i="89"/>
  <c r="L286" i="89"/>
  <c r="L285" i="89"/>
  <c r="L284" i="89"/>
  <c r="L283" i="89"/>
  <c r="L282" i="89"/>
  <c r="L281" i="89"/>
  <c r="L280" i="89"/>
  <c r="L279" i="89"/>
  <c r="L278" i="89"/>
  <c r="L277" i="89"/>
  <c r="L276" i="89"/>
  <c r="L275" i="89"/>
  <c r="L274" i="89"/>
  <c r="L273" i="89"/>
  <c r="L272" i="89"/>
  <c r="L271" i="89"/>
  <c r="L270" i="89"/>
  <c r="L269" i="89"/>
  <c r="L268" i="89"/>
  <c r="L267" i="89"/>
  <c r="L266" i="89"/>
  <c r="L265" i="89"/>
  <c r="L264" i="89"/>
  <c r="L263" i="89"/>
  <c r="L262" i="89"/>
  <c r="L261" i="89"/>
  <c r="L260" i="89"/>
  <c r="L259" i="89"/>
  <c r="L253" i="89"/>
  <c r="L244" i="89"/>
  <c r="L241" i="89"/>
  <c r="L236" i="89"/>
  <c r="L234" i="89"/>
  <c r="L233" i="89"/>
  <c r="L215" i="89"/>
  <c r="L209" i="89"/>
  <c r="L208" i="89"/>
  <c r="L207" i="89"/>
  <c r="L206" i="89"/>
  <c r="L205" i="89"/>
  <c r="L204" i="89"/>
  <c r="L203" i="89"/>
  <c r="L202" i="89"/>
  <c r="L201" i="89"/>
  <c r="L200" i="89"/>
  <c r="L199" i="89"/>
  <c r="L198" i="89"/>
  <c r="L197" i="89"/>
  <c r="L196" i="89"/>
  <c r="L195" i="89"/>
  <c r="L194" i="89"/>
  <c r="L193" i="89"/>
  <c r="L192" i="89"/>
  <c r="L191" i="89"/>
  <c r="L190" i="89"/>
  <c r="L189" i="89"/>
  <c r="L188" i="89"/>
  <c r="L187" i="89"/>
  <c r="L186" i="89"/>
  <c r="L185" i="89"/>
  <c r="L184" i="89"/>
  <c r="L183" i="89"/>
  <c r="L182" i="89"/>
  <c r="L181" i="89"/>
  <c r="L180" i="89"/>
  <c r="L179" i="89"/>
  <c r="L178" i="89"/>
  <c r="L177" i="89"/>
  <c r="L176" i="89"/>
  <c r="L175" i="89"/>
  <c r="L174" i="89"/>
  <c r="L173" i="89"/>
  <c r="L172" i="89"/>
  <c r="L171" i="89"/>
  <c r="L170" i="89"/>
  <c r="L169" i="89"/>
  <c r="L168" i="89"/>
  <c r="L167" i="89"/>
  <c r="L166" i="89"/>
  <c r="L165" i="89"/>
  <c r="L164" i="89"/>
  <c r="L163" i="89"/>
  <c r="L162" i="89"/>
  <c r="L161" i="89"/>
  <c r="L160" i="89"/>
  <c r="L159" i="89"/>
  <c r="L158" i="89"/>
  <c r="L157" i="89"/>
  <c r="L156" i="89"/>
  <c r="L155" i="89"/>
  <c r="L154" i="89"/>
  <c r="L153" i="89"/>
  <c r="L152" i="89"/>
  <c r="L151" i="89"/>
  <c r="L150" i="89"/>
  <c r="L148" i="89"/>
  <c r="L147" i="89"/>
  <c r="L144" i="89"/>
  <c r="L136" i="89"/>
  <c r="L130" i="89"/>
  <c r="L124" i="89"/>
  <c r="L121" i="89"/>
  <c r="L120" i="89"/>
  <c r="L113" i="89"/>
  <c r="L114" i="89" s="1"/>
  <c r="L107" i="89"/>
  <c r="L106" i="89"/>
  <c r="L105" i="89"/>
  <c r="L104" i="89"/>
  <c r="L103" i="89"/>
  <c r="L102" i="89"/>
  <c r="L101" i="89"/>
  <c r="L100" i="89"/>
  <c r="L99" i="89"/>
  <c r="L98" i="89"/>
  <c r="L97" i="89"/>
  <c r="L96" i="89"/>
  <c r="L95" i="89"/>
  <c r="L94" i="89"/>
  <c r="L93" i="89"/>
  <c r="L92" i="89"/>
  <c r="L91" i="89"/>
  <c r="L90" i="89"/>
  <c r="L89" i="89"/>
  <c r="L88" i="89"/>
  <c r="L87" i="89"/>
  <c r="L86" i="89"/>
  <c r="L85" i="89"/>
  <c r="L84" i="89"/>
  <c r="L83" i="89"/>
  <c r="L82" i="89"/>
  <c r="L81" i="89"/>
  <c r="L80" i="89"/>
  <c r="L79" i="89"/>
  <c r="L78" i="89"/>
  <c r="L77" i="89"/>
  <c r="L76" i="89"/>
  <c r="L75" i="89"/>
  <c r="L74" i="89"/>
  <c r="L73" i="89"/>
  <c r="L72" i="89"/>
  <c r="L71" i="89"/>
  <c r="L70" i="89"/>
  <c r="L69" i="89"/>
  <c r="L68" i="89"/>
  <c r="L67" i="89"/>
  <c r="L66" i="89"/>
  <c r="L65" i="89"/>
  <c r="L64" i="89"/>
  <c r="L63" i="89"/>
  <c r="L62" i="89"/>
  <c r="L61" i="89"/>
  <c r="L60" i="89"/>
  <c r="L59" i="89"/>
  <c r="L58" i="89"/>
  <c r="L57" i="89"/>
  <c r="L56" i="89"/>
  <c r="L55" i="89"/>
  <c r="L54" i="89"/>
  <c r="L53" i="89"/>
  <c r="L52" i="89"/>
  <c r="L51" i="89"/>
  <c r="L50" i="89"/>
  <c r="L49" i="89"/>
  <c r="L48" i="89"/>
  <c r="L47" i="89"/>
  <c r="L46" i="89"/>
  <c r="L45" i="89"/>
  <c r="L43" i="89"/>
  <c r="L41" i="89"/>
  <c r="L36" i="89"/>
  <c r="L34" i="89"/>
  <c r="L30" i="89"/>
  <c r="L19" i="89"/>
  <c r="L18" i="89"/>
  <c r="L16" i="89"/>
  <c r="L11" i="89"/>
  <c r="R9" i="89"/>
  <c r="H8" i="98" s="1"/>
  <c r="R8" i="89"/>
  <c r="H7" i="98" s="1"/>
  <c r="L8" i="89"/>
  <c r="R7" i="89"/>
  <c r="H6" i="98" s="1"/>
  <c r="L7" i="89"/>
  <c r="R6" i="89"/>
  <c r="H5" i="98" s="1"/>
  <c r="R5" i="89"/>
  <c r="H4" i="98" s="1"/>
  <c r="K474" i="87"/>
  <c r="K473" i="87"/>
  <c r="K472" i="87"/>
  <c r="K471" i="87"/>
  <c r="K470" i="87"/>
  <c r="K469" i="87"/>
  <c r="K468" i="87"/>
  <c r="K467" i="87"/>
  <c r="K466" i="87"/>
  <c r="K465" i="87"/>
  <c r="K464" i="87"/>
  <c r="K463" i="87"/>
  <c r="K462" i="87"/>
  <c r="K461" i="87"/>
  <c r="K460" i="87"/>
  <c r="K459" i="87"/>
  <c r="K458" i="87"/>
  <c r="K457" i="87"/>
  <c r="K456" i="87"/>
  <c r="K455" i="87"/>
  <c r="K454" i="87"/>
  <c r="K451" i="87"/>
  <c r="K447" i="87"/>
  <c r="K443" i="87"/>
  <c r="K442" i="87"/>
  <c r="K441" i="87"/>
  <c r="K440" i="87"/>
  <c r="K439" i="87"/>
  <c r="K438" i="87"/>
  <c r="K434" i="87"/>
  <c r="K433" i="87"/>
  <c r="K432" i="87"/>
  <c r="K431" i="87"/>
  <c r="K425" i="87"/>
  <c r="K424" i="87"/>
  <c r="K423" i="87"/>
  <c r="K422" i="87"/>
  <c r="K421" i="87"/>
  <c r="K417" i="87"/>
  <c r="K416" i="87"/>
  <c r="K413" i="87"/>
  <c r="K404" i="87"/>
  <c r="K403" i="87"/>
  <c r="K402" i="87"/>
  <c r="K401" i="87"/>
  <c r="K400" i="87"/>
  <c r="K399" i="87"/>
  <c r="K397" i="87"/>
  <c r="K398" i="87" s="1"/>
  <c r="K387" i="87"/>
  <c r="K386" i="87"/>
  <c r="K385" i="87"/>
  <c r="K384" i="87"/>
  <c r="K383" i="87"/>
  <c r="K382" i="87"/>
  <c r="K381" i="87"/>
  <c r="K380" i="87"/>
  <c r="K379" i="87"/>
  <c r="K378" i="87"/>
  <c r="K377" i="87"/>
  <c r="K376" i="87"/>
  <c r="K375" i="87"/>
  <c r="K374" i="87"/>
  <c r="K373" i="87"/>
  <c r="K372" i="87"/>
  <c r="K371" i="87"/>
  <c r="K370" i="87"/>
  <c r="K369" i="87"/>
  <c r="K368" i="87"/>
  <c r="K367" i="87"/>
  <c r="K366" i="87"/>
  <c r="K365" i="87"/>
  <c r="K364" i="87"/>
  <c r="K352" i="87"/>
  <c r="K345" i="87"/>
  <c r="K337" i="87"/>
  <c r="K334" i="87"/>
  <c r="K335" i="87" s="1"/>
  <c r="K329" i="87"/>
  <c r="K328" i="87"/>
  <c r="K327" i="87"/>
  <c r="K326" i="87"/>
  <c r="K325" i="87"/>
  <c r="K324" i="87"/>
  <c r="K323" i="87"/>
  <c r="K322" i="87"/>
  <c r="K321" i="87"/>
  <c r="K320" i="87"/>
  <c r="K319" i="87"/>
  <c r="K318" i="87"/>
  <c r="K317" i="87"/>
  <c r="K316" i="87"/>
  <c r="K315" i="87"/>
  <c r="K314" i="87"/>
  <c r="K313" i="87"/>
  <c r="K312" i="87"/>
  <c r="K311" i="87"/>
  <c r="K310" i="87"/>
  <c r="K309" i="87"/>
  <c r="K308" i="87"/>
  <c r="K307" i="87"/>
  <c r="K306" i="87"/>
  <c r="K305" i="87"/>
  <c r="K304" i="87"/>
  <c r="K303" i="87"/>
  <c r="K302" i="87"/>
  <c r="K301" i="87"/>
  <c r="K300" i="87"/>
  <c r="K299" i="87"/>
  <c r="K298" i="87"/>
  <c r="K297" i="87"/>
  <c r="K296" i="87"/>
  <c r="K295" i="87"/>
  <c r="K294" i="87"/>
  <c r="K293" i="87"/>
  <c r="K292" i="87"/>
  <c r="K291" i="87"/>
  <c r="K290" i="87"/>
  <c r="K289" i="87"/>
  <c r="K288" i="87"/>
  <c r="K287" i="87"/>
  <c r="K286" i="87"/>
  <c r="K285" i="87"/>
  <c r="K284" i="87"/>
  <c r="K283" i="87"/>
  <c r="K282" i="87"/>
  <c r="K281" i="87"/>
  <c r="K280" i="87"/>
  <c r="K279" i="87"/>
  <c r="K278" i="87"/>
  <c r="K277" i="87"/>
  <c r="K276" i="87"/>
  <c r="K275" i="87"/>
  <c r="K274" i="87"/>
  <c r="K273" i="87"/>
  <c r="K272" i="87"/>
  <c r="K271" i="87"/>
  <c r="K270" i="87"/>
  <c r="K269" i="87"/>
  <c r="K268" i="87"/>
  <c r="K266" i="87"/>
  <c r="K262" i="87"/>
  <c r="K258" i="87"/>
  <c r="K253" i="87"/>
  <c r="K250" i="87"/>
  <c r="K249" i="87"/>
  <c r="K246" i="87"/>
  <c r="K245" i="87"/>
  <c r="K243" i="87"/>
  <c r="K242" i="87"/>
  <c r="K236" i="87"/>
  <c r="K235" i="87"/>
  <c r="K234" i="87"/>
  <c r="K231" i="87"/>
  <c r="K224" i="87"/>
  <c r="K216" i="87"/>
  <c r="K215" i="87"/>
  <c r="K209" i="87"/>
  <c r="K208" i="87"/>
  <c r="K207" i="87"/>
  <c r="K206" i="87"/>
  <c r="K205" i="87"/>
  <c r="K204" i="87"/>
  <c r="K203" i="87"/>
  <c r="K202" i="87"/>
  <c r="K201" i="87"/>
  <c r="K200" i="87"/>
  <c r="K199" i="87"/>
  <c r="K198" i="87"/>
  <c r="K197" i="87"/>
  <c r="K196" i="87"/>
  <c r="K195" i="87"/>
  <c r="K194" i="87"/>
  <c r="K193" i="87"/>
  <c r="K192" i="87"/>
  <c r="K191" i="87"/>
  <c r="K190" i="87"/>
  <c r="K189" i="87"/>
  <c r="K188" i="87"/>
  <c r="K187" i="87"/>
  <c r="K186" i="87"/>
  <c r="K185" i="87"/>
  <c r="K184" i="87"/>
  <c r="K183" i="87"/>
  <c r="K182" i="87"/>
  <c r="K181" i="87"/>
  <c r="K180" i="87"/>
  <c r="K179" i="87"/>
  <c r="K178" i="87"/>
  <c r="K177" i="87"/>
  <c r="K176" i="87"/>
  <c r="K175" i="87"/>
  <c r="K174" i="87"/>
  <c r="K173" i="87"/>
  <c r="K172" i="87"/>
  <c r="K171" i="87"/>
  <c r="K170" i="87"/>
  <c r="K169" i="87"/>
  <c r="K168" i="87"/>
  <c r="K167" i="87"/>
  <c r="K166" i="87"/>
  <c r="K165" i="87"/>
  <c r="K164" i="87"/>
  <c r="K163" i="87"/>
  <c r="K162" i="87"/>
  <c r="K161" i="87"/>
  <c r="K160" i="87"/>
  <c r="K159" i="87"/>
  <c r="K158" i="87"/>
  <c r="K157" i="87"/>
  <c r="K156" i="87"/>
  <c r="K155" i="87"/>
  <c r="K154" i="87"/>
  <c r="K153" i="87"/>
  <c r="K152" i="87"/>
  <c r="K151" i="87"/>
  <c r="K150" i="87"/>
  <c r="K149" i="87"/>
  <c r="K148" i="87"/>
  <c r="K147" i="87"/>
  <c r="K107" i="87"/>
  <c r="K106" i="87"/>
  <c r="K105" i="87"/>
  <c r="K104" i="87"/>
  <c r="K103" i="87"/>
  <c r="K102" i="87"/>
  <c r="K101" i="87"/>
  <c r="K100" i="87"/>
  <c r="K99" i="87"/>
  <c r="K98" i="87"/>
  <c r="K97" i="87"/>
  <c r="K96" i="87"/>
  <c r="K95" i="87"/>
  <c r="K94" i="87"/>
  <c r="K93" i="87"/>
  <c r="K92" i="87"/>
  <c r="K91" i="87"/>
  <c r="K90" i="87"/>
  <c r="K89" i="87"/>
  <c r="K88" i="87"/>
  <c r="K87" i="87"/>
  <c r="K86" i="87"/>
  <c r="K85" i="87"/>
  <c r="K84" i="87"/>
  <c r="K83" i="87"/>
  <c r="K82" i="87"/>
  <c r="K81" i="87"/>
  <c r="K80" i="87"/>
  <c r="K79" i="87"/>
  <c r="K78" i="87"/>
  <c r="K77" i="87"/>
  <c r="K76" i="87"/>
  <c r="K75" i="87"/>
  <c r="K74" i="87"/>
  <c r="K73" i="87"/>
  <c r="K72" i="87"/>
  <c r="K71" i="87"/>
  <c r="K70" i="87"/>
  <c r="K69" i="87"/>
  <c r="K68" i="87"/>
  <c r="K67" i="87"/>
  <c r="K66" i="87"/>
  <c r="K65" i="87"/>
  <c r="K64" i="87"/>
  <c r="K63" i="87"/>
  <c r="K62" i="87"/>
  <c r="K61" i="87"/>
  <c r="K60" i="87"/>
  <c r="K59" i="87"/>
  <c r="K58" i="87"/>
  <c r="K57" i="87"/>
  <c r="K56" i="87"/>
  <c r="K55" i="87"/>
  <c r="K54" i="87"/>
  <c r="K53" i="87"/>
  <c r="K52" i="87"/>
  <c r="K51" i="87"/>
  <c r="K50" i="87"/>
  <c r="K49" i="87"/>
  <c r="K48" i="87"/>
  <c r="K47" i="87"/>
  <c r="K46" i="87"/>
  <c r="K45" i="87"/>
  <c r="K44" i="87"/>
  <c r="K43" i="87"/>
  <c r="K42" i="87"/>
  <c r="K41" i="87"/>
  <c r="K40" i="87"/>
  <c r="K39" i="87"/>
  <c r="K38" i="87"/>
  <c r="K10" i="87"/>
  <c r="Q9" i="87"/>
  <c r="G8" i="98" s="1"/>
  <c r="K9" i="87"/>
  <c r="Q8" i="87"/>
  <c r="G7" i="98" s="1"/>
  <c r="K8" i="87"/>
  <c r="Q7" i="87"/>
  <c r="G6" i="98" s="1"/>
  <c r="K7" i="87"/>
  <c r="Q6" i="87"/>
  <c r="G5" i="98" s="1"/>
  <c r="Q5" i="87"/>
  <c r="G4" i="98" s="1"/>
  <c r="J475" i="85"/>
  <c r="J474" i="85"/>
  <c r="J473" i="85"/>
  <c r="J472" i="85"/>
  <c r="J471" i="85"/>
  <c r="J470" i="85"/>
  <c r="J469" i="85"/>
  <c r="J468" i="85"/>
  <c r="J467" i="85"/>
  <c r="J466" i="85"/>
  <c r="J465" i="85"/>
  <c r="J464" i="85"/>
  <c r="J463" i="85"/>
  <c r="J462" i="85"/>
  <c r="J461" i="85"/>
  <c r="J460" i="85"/>
  <c r="J459" i="85"/>
  <c r="J458" i="85"/>
  <c r="J454" i="85"/>
  <c r="J453" i="85"/>
  <c r="J452" i="85"/>
  <c r="J449" i="85"/>
  <c r="J447" i="85"/>
  <c r="J448" i="85" s="1"/>
  <c r="J443" i="85"/>
  <c r="J442" i="85"/>
  <c r="J441" i="85"/>
  <c r="J440" i="85"/>
  <c r="J438" i="85"/>
  <c r="J437" i="85"/>
  <c r="J431" i="85"/>
  <c r="J425" i="85"/>
  <c r="J424" i="85"/>
  <c r="J423" i="85"/>
  <c r="J422" i="85"/>
  <c r="J421" i="85"/>
  <c r="J420" i="85"/>
  <c r="J413" i="85"/>
  <c r="J404" i="85"/>
  <c r="J403" i="85"/>
  <c r="J397" i="85"/>
  <c r="J387" i="85"/>
  <c r="J386" i="85"/>
  <c r="J385" i="85"/>
  <c r="J384" i="85"/>
  <c r="J383" i="85"/>
  <c r="J382" i="85"/>
  <c r="J381" i="85"/>
  <c r="J380" i="85"/>
  <c r="J378" i="85"/>
  <c r="J377" i="85"/>
  <c r="J373" i="85"/>
  <c r="J369" i="85"/>
  <c r="J367" i="85"/>
  <c r="J365" i="85"/>
  <c r="J362" i="85"/>
  <c r="J356" i="85"/>
  <c r="J353" i="85"/>
  <c r="J347" i="85"/>
  <c r="J334" i="85"/>
  <c r="J329" i="85"/>
  <c r="J328" i="85"/>
  <c r="J327" i="85"/>
  <c r="J326" i="85"/>
  <c r="J325" i="85"/>
  <c r="J324" i="85"/>
  <c r="J323" i="85"/>
  <c r="J322" i="85"/>
  <c r="J321" i="85"/>
  <c r="J320" i="85"/>
  <c r="J319" i="85"/>
  <c r="J318" i="85"/>
  <c r="J317" i="85"/>
  <c r="J316" i="85"/>
  <c r="J315" i="85"/>
  <c r="J314" i="85"/>
  <c r="J313" i="85"/>
  <c r="J312" i="85"/>
  <c r="J311" i="85"/>
  <c r="J310" i="85"/>
  <c r="J309" i="85"/>
  <c r="J308" i="85"/>
  <c r="J307" i="85"/>
  <c r="J306" i="85"/>
  <c r="J305" i="85"/>
  <c r="J304" i="85"/>
  <c r="J303" i="85"/>
  <c r="J302" i="85"/>
  <c r="J301" i="85"/>
  <c r="J298" i="85"/>
  <c r="J297" i="85"/>
  <c r="J291" i="85"/>
  <c r="J290" i="85"/>
  <c r="J287" i="85"/>
  <c r="J286" i="85"/>
  <c r="J284" i="85"/>
  <c r="J283" i="85"/>
  <c r="J282" i="85"/>
  <c r="J281" i="85"/>
  <c r="J280" i="85"/>
  <c r="J278" i="85"/>
  <c r="J276" i="85"/>
  <c r="J272" i="85"/>
  <c r="J269" i="85"/>
  <c r="J268" i="85"/>
  <c r="J267" i="85"/>
  <c r="J266" i="85"/>
  <c r="J265" i="85"/>
  <c r="J258" i="85"/>
  <c r="J257" i="85"/>
  <c r="J256" i="85"/>
  <c r="J254" i="85"/>
  <c r="J250" i="85"/>
  <c r="J247" i="85"/>
  <c r="J234" i="85"/>
  <c r="J215" i="85"/>
  <c r="J209" i="85"/>
  <c r="J208" i="85"/>
  <c r="J207" i="85"/>
  <c r="J206" i="85"/>
  <c r="J205" i="85"/>
  <c r="J204" i="85"/>
  <c r="J203" i="85"/>
  <c r="J202" i="85"/>
  <c r="J201" i="85"/>
  <c r="J200" i="85"/>
  <c r="J199" i="85"/>
  <c r="J198" i="85"/>
  <c r="J197" i="85"/>
  <c r="J196" i="85"/>
  <c r="J195" i="85"/>
  <c r="J194" i="85"/>
  <c r="J193" i="85"/>
  <c r="J192" i="85"/>
  <c r="J191" i="85"/>
  <c r="J190" i="85"/>
  <c r="J189" i="85"/>
  <c r="J188" i="85"/>
  <c r="J187" i="85"/>
  <c r="J186" i="85"/>
  <c r="J185" i="85"/>
  <c r="J184" i="85"/>
  <c r="J183" i="85"/>
  <c r="J182" i="85"/>
  <c r="J181" i="85"/>
  <c r="J180" i="85"/>
  <c r="J179" i="85"/>
  <c r="J178" i="85"/>
  <c r="J177" i="85"/>
  <c r="J176" i="85"/>
  <c r="J175" i="85"/>
  <c r="J174" i="85"/>
  <c r="J173" i="85"/>
  <c r="J172" i="85"/>
  <c r="J171" i="85"/>
  <c r="J170" i="85"/>
  <c r="J169" i="85"/>
  <c r="J168" i="85"/>
  <c r="J167" i="85"/>
  <c r="J166" i="85"/>
  <c r="J165" i="85"/>
  <c r="J164" i="85"/>
  <c r="J162" i="85"/>
  <c r="J161" i="85"/>
  <c r="J157" i="85"/>
  <c r="J156" i="85"/>
  <c r="J155" i="85"/>
  <c r="J154" i="85"/>
  <c r="J150" i="85"/>
  <c r="J149" i="85"/>
  <c r="J148" i="85"/>
  <c r="J143" i="85"/>
  <c r="J142" i="85"/>
  <c r="J140" i="85"/>
  <c r="J138" i="85"/>
  <c r="J135" i="85"/>
  <c r="J134" i="85"/>
  <c r="J128" i="85"/>
  <c r="J113" i="85"/>
  <c r="J107" i="85"/>
  <c r="J106" i="85"/>
  <c r="J105" i="85"/>
  <c r="J104" i="85"/>
  <c r="J103" i="85"/>
  <c r="J102" i="85"/>
  <c r="J101" i="85"/>
  <c r="J100" i="85"/>
  <c r="J99" i="85"/>
  <c r="J98" i="85"/>
  <c r="J97" i="85"/>
  <c r="J96" i="85"/>
  <c r="J95" i="85"/>
  <c r="J94" i="85"/>
  <c r="J93" i="85"/>
  <c r="J92" i="85"/>
  <c r="J91" i="85"/>
  <c r="J90" i="85"/>
  <c r="J89" i="85"/>
  <c r="J88" i="85"/>
  <c r="J87" i="85"/>
  <c r="J86" i="85"/>
  <c r="J85" i="85"/>
  <c r="J84" i="85"/>
  <c r="J83" i="85"/>
  <c r="J82" i="85"/>
  <c r="J81" i="85"/>
  <c r="J80" i="85"/>
  <c r="J79" i="85"/>
  <c r="J78" i="85"/>
  <c r="J77" i="85"/>
  <c r="J76" i="85"/>
  <c r="J75" i="85"/>
  <c r="J74" i="85"/>
  <c r="J73" i="85"/>
  <c r="J72" i="85"/>
  <c r="J71" i="85"/>
  <c r="J70" i="85"/>
  <c r="J69" i="85"/>
  <c r="J68" i="85"/>
  <c r="J67" i="85"/>
  <c r="J66" i="85"/>
  <c r="J65" i="85"/>
  <c r="J64" i="85"/>
  <c r="J63" i="85"/>
  <c r="J62" i="85"/>
  <c r="J61" i="85"/>
  <c r="J60" i="85"/>
  <c r="J59" i="85"/>
  <c r="J58" i="85"/>
  <c r="J57" i="85"/>
  <c r="J56" i="85"/>
  <c r="J55" i="85"/>
  <c r="J54" i="85"/>
  <c r="J53" i="85"/>
  <c r="J52" i="85"/>
  <c r="J51" i="85"/>
  <c r="J50" i="85"/>
  <c r="J49" i="85"/>
  <c r="J47" i="85"/>
  <c r="J43" i="85"/>
  <c r="J39" i="85"/>
  <c r="J36" i="85"/>
  <c r="J33" i="85"/>
  <c r="J32" i="85"/>
  <c r="J28" i="85"/>
  <c r="J18" i="85"/>
  <c r="J15" i="85"/>
  <c r="P9" i="85"/>
  <c r="F8" i="98" s="1"/>
  <c r="P8" i="85"/>
  <c r="F7" i="98" s="1"/>
  <c r="P7" i="85"/>
  <c r="F6" i="98" s="1"/>
  <c r="J7" i="85"/>
  <c r="P6" i="85"/>
  <c r="F5" i="98" s="1"/>
  <c r="P5" i="85"/>
  <c r="F4" i="98" s="1"/>
  <c r="I475" i="83"/>
  <c r="I474" i="83"/>
  <c r="I473" i="83"/>
  <c r="I472" i="83"/>
  <c r="I471" i="83"/>
  <c r="I470" i="83"/>
  <c r="I463" i="83"/>
  <c r="I462" i="83"/>
  <c r="I451" i="83"/>
  <c r="I450" i="83"/>
  <c r="I447" i="83"/>
  <c r="I439" i="83"/>
  <c r="I437" i="83"/>
  <c r="I433" i="83"/>
  <c r="I431" i="83"/>
  <c r="I425" i="83"/>
  <c r="I423" i="83"/>
  <c r="I420" i="83"/>
  <c r="I419" i="83"/>
  <c r="I413" i="83"/>
  <c r="I404" i="83"/>
  <c r="I403" i="83"/>
  <c r="I402" i="83"/>
  <c r="I397" i="83"/>
  <c r="I398" i="83" s="1"/>
  <c r="I399" i="83" s="1"/>
  <c r="I387" i="83"/>
  <c r="I386" i="83"/>
  <c r="I385" i="83"/>
  <c r="I384" i="83"/>
  <c r="I383" i="83"/>
  <c r="I382" i="83"/>
  <c r="I381" i="83"/>
  <c r="I380" i="83"/>
  <c r="I379" i="83"/>
  <c r="I378" i="83"/>
  <c r="I377" i="83"/>
  <c r="I376" i="83"/>
  <c r="I375" i="83"/>
  <c r="I366" i="83"/>
  <c r="I365" i="83"/>
  <c r="I359" i="83"/>
  <c r="I336" i="83"/>
  <c r="I334" i="83"/>
  <c r="I329" i="83"/>
  <c r="I328" i="83"/>
  <c r="I327" i="83"/>
  <c r="I326" i="83"/>
  <c r="I325" i="83"/>
  <c r="I324" i="83"/>
  <c r="I323" i="83"/>
  <c r="I322" i="83"/>
  <c r="I321" i="83"/>
  <c r="I320" i="83"/>
  <c r="I319" i="83"/>
  <c r="I318" i="83"/>
  <c r="I317" i="83"/>
  <c r="I316" i="83"/>
  <c r="I315" i="83"/>
  <c r="I314" i="83"/>
  <c r="I313" i="83"/>
  <c r="I312" i="83"/>
  <c r="I311" i="83"/>
  <c r="I310" i="83"/>
  <c r="I309" i="83"/>
  <c r="I308" i="83"/>
  <c r="I302" i="83"/>
  <c r="I301" i="83"/>
  <c r="I300" i="83"/>
  <c r="I299" i="83"/>
  <c r="I298" i="83"/>
  <c r="I296" i="83"/>
  <c r="I295" i="83"/>
  <c r="I293" i="83"/>
  <c r="I292" i="83"/>
  <c r="I288" i="83"/>
  <c r="I287" i="83"/>
  <c r="I286" i="83"/>
  <c r="I285" i="83"/>
  <c r="I283" i="83"/>
  <c r="I282" i="83"/>
  <c r="I281" i="83"/>
  <c r="I280" i="83"/>
  <c r="I275" i="83"/>
  <c r="I272" i="83"/>
  <c r="I264" i="83"/>
  <c r="I233" i="83"/>
  <c r="I223" i="83"/>
  <c r="I222" i="83"/>
  <c r="I219" i="83"/>
  <c r="I215" i="83"/>
  <c r="I209" i="83"/>
  <c r="I208" i="83"/>
  <c r="I207" i="83"/>
  <c r="I206" i="83"/>
  <c r="I205" i="83"/>
  <c r="I204" i="83"/>
  <c r="I203" i="83"/>
  <c r="I202" i="83"/>
  <c r="I201" i="83"/>
  <c r="I200" i="83"/>
  <c r="I199" i="83"/>
  <c r="I198" i="83"/>
  <c r="I197" i="83"/>
  <c r="I196" i="83"/>
  <c r="I195" i="83"/>
  <c r="I194" i="83"/>
  <c r="I190" i="83"/>
  <c r="I187" i="83"/>
  <c r="I185" i="83"/>
  <c r="I184" i="83"/>
  <c r="I183" i="83"/>
  <c r="I180" i="83"/>
  <c r="I179" i="83"/>
  <c r="I178" i="83"/>
  <c r="I176" i="83"/>
  <c r="I175" i="83"/>
  <c r="I171" i="83"/>
  <c r="I168" i="83"/>
  <c r="I167" i="83"/>
  <c r="I163" i="83"/>
  <c r="I162" i="83"/>
  <c r="I161" i="83"/>
  <c r="I159" i="83"/>
  <c r="I158" i="83"/>
  <c r="I157" i="83"/>
  <c r="I156" i="83"/>
  <c r="I155" i="83"/>
  <c r="I154" i="83"/>
  <c r="I151" i="83"/>
  <c r="I149" i="83"/>
  <c r="I148" i="83"/>
  <c r="I146" i="83"/>
  <c r="I139" i="83"/>
  <c r="I130" i="83"/>
  <c r="I127" i="83"/>
  <c r="I113" i="83"/>
  <c r="I107" i="83"/>
  <c r="I106" i="83"/>
  <c r="I105" i="83"/>
  <c r="I104" i="83"/>
  <c r="I103" i="83"/>
  <c r="I102" i="83"/>
  <c r="I101" i="83"/>
  <c r="I100" i="83"/>
  <c r="I99" i="83"/>
  <c r="I98" i="83"/>
  <c r="I97" i="83"/>
  <c r="I96" i="83"/>
  <c r="I95" i="83"/>
  <c r="I94" i="83"/>
  <c r="I93" i="83"/>
  <c r="I92" i="83"/>
  <c r="I91" i="83"/>
  <c r="I90" i="83"/>
  <c r="I89" i="83"/>
  <c r="I88" i="83"/>
  <c r="I87" i="83"/>
  <c r="I86" i="83"/>
  <c r="I85" i="83"/>
  <c r="I84" i="83"/>
  <c r="I83" i="83"/>
  <c r="I82" i="83"/>
  <c r="I81" i="83"/>
  <c r="I80" i="83"/>
  <c r="I79" i="83"/>
  <c r="I78" i="83"/>
  <c r="I77" i="83"/>
  <c r="I76" i="83"/>
  <c r="I75" i="83"/>
  <c r="I74" i="83"/>
  <c r="I73" i="83"/>
  <c r="I72" i="83"/>
  <c r="I71" i="83"/>
  <c r="I68" i="83"/>
  <c r="I67" i="83"/>
  <c r="I65" i="83"/>
  <c r="I64" i="83"/>
  <c r="I62" i="83"/>
  <c r="I60" i="83"/>
  <c r="I58" i="83"/>
  <c r="I56" i="83"/>
  <c r="I52" i="83"/>
  <c r="I50" i="83"/>
  <c r="I49" i="83"/>
  <c r="I48" i="83"/>
  <c r="I47" i="83"/>
  <c r="I44" i="83"/>
  <c r="I42" i="83"/>
  <c r="I38" i="83"/>
  <c r="I36" i="83"/>
  <c r="I34" i="83"/>
  <c r="I33" i="83"/>
  <c r="I32" i="83"/>
  <c r="I31" i="83"/>
  <c r="I29" i="83"/>
  <c r="I23" i="83"/>
  <c r="I19" i="83"/>
  <c r="O9" i="83"/>
  <c r="E8" i="98" s="1"/>
  <c r="O8" i="83"/>
  <c r="E7" i="98" s="1"/>
  <c r="O7" i="83"/>
  <c r="E6" i="98" s="1"/>
  <c r="I7" i="83"/>
  <c r="O6" i="83"/>
  <c r="E5" i="98" s="1"/>
  <c r="O5" i="83"/>
  <c r="E4" i="98" s="1"/>
  <c r="H475" i="81"/>
  <c r="H474" i="81"/>
  <c r="H473" i="81"/>
  <c r="H472" i="81"/>
  <c r="H471" i="81"/>
  <c r="H470" i="81"/>
  <c r="H469" i="81"/>
  <c r="H468" i="81"/>
  <c r="H467" i="81"/>
  <c r="H466" i="81"/>
  <c r="H465" i="81"/>
  <c r="H464" i="81"/>
  <c r="H463" i="81"/>
  <c r="H462" i="81"/>
  <c r="H461" i="81"/>
  <c r="H460" i="81"/>
  <c r="H458" i="81"/>
  <c r="H457" i="81"/>
  <c r="H456" i="81"/>
  <c r="H455" i="81"/>
  <c r="H447" i="81"/>
  <c r="H443" i="81"/>
  <c r="H442" i="81"/>
  <c r="H441" i="81"/>
  <c r="H440" i="81"/>
  <c r="H439" i="81"/>
  <c r="H438" i="81"/>
  <c r="H431" i="81"/>
  <c r="H432" i="81" s="1"/>
  <c r="H433" i="81" s="1"/>
  <c r="H425" i="81"/>
  <c r="H424" i="81"/>
  <c r="H423" i="81"/>
  <c r="H422" i="81"/>
  <c r="H421" i="81"/>
  <c r="H420" i="81"/>
  <c r="H413" i="81"/>
  <c r="H404" i="81"/>
  <c r="H403" i="81"/>
  <c r="H402" i="81"/>
  <c r="H401" i="81"/>
  <c r="H400" i="81"/>
  <c r="H399" i="81"/>
  <c r="H397" i="81"/>
  <c r="H398" i="81" s="1"/>
  <c r="H387" i="81"/>
  <c r="H386" i="81"/>
  <c r="H385" i="81"/>
  <c r="H384" i="81"/>
  <c r="H383" i="81"/>
  <c r="H382" i="81"/>
  <c r="H381" i="81"/>
  <c r="H380" i="81"/>
  <c r="H379" i="81"/>
  <c r="H378" i="81"/>
  <c r="H377" i="81"/>
  <c r="H376" i="81"/>
  <c r="H375" i="81"/>
  <c r="H374" i="81"/>
  <c r="H373" i="81"/>
  <c r="H372" i="81"/>
  <c r="H371" i="81"/>
  <c r="H370" i="81"/>
  <c r="H369" i="81"/>
  <c r="H368" i="81"/>
  <c r="H367" i="81"/>
  <c r="H366" i="81"/>
  <c r="H365" i="81"/>
  <c r="H364" i="81"/>
  <c r="H363" i="81"/>
  <c r="H362" i="81"/>
  <c r="H361" i="81"/>
  <c r="H356" i="81"/>
  <c r="H334" i="81"/>
  <c r="H329" i="81"/>
  <c r="H328" i="81"/>
  <c r="H327" i="81"/>
  <c r="H326" i="81"/>
  <c r="H325" i="81"/>
  <c r="H324" i="81"/>
  <c r="H323" i="81"/>
  <c r="H322" i="81"/>
  <c r="H321" i="81"/>
  <c r="H320" i="81"/>
  <c r="H319" i="81"/>
  <c r="H318" i="81"/>
  <c r="H317" i="81"/>
  <c r="H316" i="81"/>
  <c r="H315" i="81"/>
  <c r="H314" i="81"/>
  <c r="H313" i="81"/>
  <c r="H312" i="81"/>
  <c r="H311" i="81"/>
  <c r="H310" i="81"/>
  <c r="H309" i="81"/>
  <c r="H308" i="81"/>
  <c r="H307" i="81"/>
  <c r="H306" i="81"/>
  <c r="H305" i="81"/>
  <c r="H304" i="81"/>
  <c r="H303" i="81"/>
  <c r="H302" i="81"/>
  <c r="H301" i="81"/>
  <c r="H300" i="81"/>
  <c r="H299" i="81"/>
  <c r="H298" i="81"/>
  <c r="H297" i="81"/>
  <c r="H296" i="81"/>
  <c r="H295" i="81"/>
  <c r="H294" i="81"/>
  <c r="H293" i="81"/>
  <c r="H292" i="81"/>
  <c r="H291" i="81"/>
  <c r="H290" i="81"/>
  <c r="H289" i="81"/>
  <c r="H288" i="81"/>
  <c r="H287" i="81"/>
  <c r="H286" i="81"/>
  <c r="H285" i="81"/>
  <c r="H284" i="81"/>
  <c r="H283" i="81"/>
  <c r="H282" i="81"/>
  <c r="H281" i="81"/>
  <c r="H280" i="81"/>
  <c r="H279" i="81"/>
  <c r="H278" i="81"/>
  <c r="H277" i="81"/>
  <c r="H276" i="81"/>
  <c r="H275" i="81"/>
  <c r="H274" i="81"/>
  <c r="H273" i="81"/>
  <c r="H272" i="81"/>
  <c r="H271" i="81"/>
  <c r="H270" i="81"/>
  <c r="H269" i="81"/>
  <c r="H268" i="81"/>
  <c r="H267" i="81"/>
  <c r="H266" i="81"/>
  <c r="H265" i="81"/>
  <c r="H264" i="81"/>
  <c r="H263" i="81"/>
  <c r="H262" i="81"/>
  <c r="H261" i="81"/>
  <c r="H250" i="81"/>
  <c r="H215" i="81"/>
  <c r="H209" i="81"/>
  <c r="H208" i="81"/>
  <c r="H207" i="81"/>
  <c r="H206" i="81"/>
  <c r="H205" i="81"/>
  <c r="H204" i="81"/>
  <c r="H203" i="81"/>
  <c r="H202" i="81"/>
  <c r="H201" i="81"/>
  <c r="H200" i="81"/>
  <c r="H199" i="81"/>
  <c r="H198" i="81"/>
  <c r="H197" i="81"/>
  <c r="H196" i="81"/>
  <c r="H195" i="81"/>
  <c r="H194" i="81"/>
  <c r="H193" i="81"/>
  <c r="H192" i="81"/>
  <c r="H191" i="81"/>
  <c r="H190" i="81"/>
  <c r="H189" i="81"/>
  <c r="H188" i="81"/>
  <c r="H187" i="81"/>
  <c r="H186" i="81"/>
  <c r="H185" i="81"/>
  <c r="H184" i="81"/>
  <c r="H183" i="81"/>
  <c r="H182" i="81"/>
  <c r="H181" i="81"/>
  <c r="H180" i="81"/>
  <c r="H179" i="81"/>
  <c r="H178" i="81"/>
  <c r="H177" i="81"/>
  <c r="H176" i="81"/>
  <c r="H175" i="81"/>
  <c r="H174" i="81"/>
  <c r="H173" i="81"/>
  <c r="H172" i="81"/>
  <c r="H171" i="81"/>
  <c r="H170" i="81"/>
  <c r="H169" i="81"/>
  <c r="H168" i="81"/>
  <c r="H167" i="81"/>
  <c r="H166" i="81"/>
  <c r="H165" i="81"/>
  <c r="H164" i="81"/>
  <c r="H163" i="81"/>
  <c r="H162" i="81"/>
  <c r="H161" i="81"/>
  <c r="H160" i="81"/>
  <c r="H159" i="81"/>
  <c r="H158" i="81"/>
  <c r="H157" i="81"/>
  <c r="H156" i="81"/>
  <c r="H155" i="81"/>
  <c r="H154" i="81"/>
  <c r="H153" i="81"/>
  <c r="H152" i="81"/>
  <c r="H151" i="81"/>
  <c r="H150" i="81"/>
  <c r="H149" i="81"/>
  <c r="H148" i="81"/>
  <c r="H147" i="81"/>
  <c r="H146" i="81"/>
  <c r="H145" i="81"/>
  <c r="H143" i="81"/>
  <c r="H114" i="81"/>
  <c r="H113" i="81"/>
  <c r="H107" i="81"/>
  <c r="H106" i="81"/>
  <c r="H105" i="81"/>
  <c r="H104" i="81"/>
  <c r="H103" i="81"/>
  <c r="H102" i="81"/>
  <c r="H101" i="81"/>
  <c r="H100" i="81"/>
  <c r="H99" i="81"/>
  <c r="H98" i="81"/>
  <c r="H97" i="81"/>
  <c r="H96" i="81"/>
  <c r="H95" i="81"/>
  <c r="H94" i="81"/>
  <c r="H93" i="81"/>
  <c r="H92" i="81"/>
  <c r="H91" i="81"/>
  <c r="H90" i="81"/>
  <c r="H89" i="81"/>
  <c r="H88" i="81"/>
  <c r="H87" i="81"/>
  <c r="H86" i="81"/>
  <c r="H85" i="81"/>
  <c r="H84" i="81"/>
  <c r="H83" i="81"/>
  <c r="H82" i="81"/>
  <c r="H81" i="81"/>
  <c r="H80" i="81"/>
  <c r="H79" i="81"/>
  <c r="H78" i="81"/>
  <c r="H77" i="81"/>
  <c r="H76" i="81"/>
  <c r="H75" i="81"/>
  <c r="H74" i="81"/>
  <c r="H73" i="81"/>
  <c r="H72" i="81"/>
  <c r="H71" i="81"/>
  <c r="H70" i="81"/>
  <c r="H69" i="81"/>
  <c r="H68" i="81"/>
  <c r="H67" i="81"/>
  <c r="H66" i="81"/>
  <c r="H65" i="81"/>
  <c r="H64" i="81"/>
  <c r="H63" i="81"/>
  <c r="H62" i="81"/>
  <c r="H61" i="81"/>
  <c r="H60" i="81"/>
  <c r="H59" i="81"/>
  <c r="H58" i="81"/>
  <c r="H57" i="81"/>
  <c r="H56" i="81"/>
  <c r="H55" i="81"/>
  <c r="H54" i="81"/>
  <c r="H53" i="81"/>
  <c r="H52" i="81"/>
  <c r="H51" i="81"/>
  <c r="H50" i="81"/>
  <c r="H49" i="81"/>
  <c r="H48" i="81"/>
  <c r="H47" i="81"/>
  <c r="H46" i="81"/>
  <c r="H45" i="81"/>
  <c r="H44" i="81"/>
  <c r="H43" i="81"/>
  <c r="H42" i="81"/>
  <c r="H41" i="81"/>
  <c r="H40" i="81"/>
  <c r="H39" i="81"/>
  <c r="H38" i="81"/>
  <c r="H37" i="81"/>
  <c r="H36" i="81"/>
  <c r="H35" i="81"/>
  <c r="H34" i="81"/>
  <c r="H33" i="81"/>
  <c r="H32" i="81"/>
  <c r="H29" i="81"/>
  <c r="N9" i="81"/>
  <c r="D8" i="98" s="1"/>
  <c r="N8" i="81"/>
  <c r="D7" i="98" s="1"/>
  <c r="N7" i="81"/>
  <c r="D6" i="98" s="1"/>
  <c r="H7" i="81"/>
  <c r="N6" i="81"/>
  <c r="D5" i="98" s="1"/>
  <c r="N5" i="81"/>
  <c r="D4" i="98" s="1"/>
  <c r="M12" i="78"/>
  <c r="C8" i="98" s="1"/>
  <c r="M11" i="78"/>
  <c r="C7" i="98" s="1"/>
  <c r="M10" i="78"/>
  <c r="C6" i="98" s="1"/>
  <c r="M9" i="78"/>
  <c r="C5" i="98" s="1"/>
  <c r="M8" i="78"/>
  <c r="C4" i="98" s="1"/>
  <c r="C353" i="92"/>
  <c r="C354" i="92"/>
  <c r="C355" i="92"/>
  <c r="C356" i="92"/>
  <c r="C357" i="92"/>
  <c r="C358" i="92"/>
  <c r="C359" i="92"/>
  <c r="C360" i="92"/>
  <c r="C361" i="92"/>
  <c r="C362" i="92"/>
  <c r="C363" i="92"/>
  <c r="C364" i="92"/>
  <c r="C365" i="92"/>
  <c r="C366" i="92"/>
  <c r="C367" i="92"/>
  <c r="C368" i="92"/>
  <c r="C369" i="92"/>
  <c r="C370" i="92"/>
  <c r="C371" i="92"/>
  <c r="C372" i="92"/>
  <c r="C373" i="92"/>
  <c r="C374" i="92"/>
  <c r="C375" i="92"/>
  <c r="C376" i="92"/>
  <c r="C377" i="92"/>
  <c r="C378" i="92"/>
  <c r="C379" i="92"/>
  <c r="C380" i="92"/>
  <c r="C381" i="92"/>
  <c r="C382" i="92"/>
  <c r="C383" i="92"/>
  <c r="C384" i="92"/>
  <c r="C385" i="92"/>
  <c r="C386" i="92"/>
  <c r="C387" i="92"/>
  <c r="C388" i="92"/>
  <c r="C389" i="92"/>
  <c r="C390" i="92"/>
  <c r="C391" i="92"/>
  <c r="C392" i="92"/>
  <c r="C393" i="92"/>
  <c r="C394" i="92"/>
  <c r="C395" i="92"/>
  <c r="C396" i="92"/>
  <c r="C397" i="92"/>
  <c r="C398" i="92"/>
  <c r="C399" i="92"/>
  <c r="C400" i="92"/>
  <c r="C401" i="92"/>
  <c r="C402" i="92"/>
  <c r="C403" i="92"/>
  <c r="C404" i="92"/>
  <c r="C405" i="92"/>
  <c r="C406" i="92"/>
  <c r="C407" i="92"/>
  <c r="C408" i="92"/>
  <c r="C409" i="92"/>
  <c r="C410" i="92"/>
  <c r="C411" i="92"/>
  <c r="C412" i="92"/>
  <c r="C413" i="92"/>
  <c r="C414" i="92"/>
  <c r="C415" i="92"/>
  <c r="C416" i="92"/>
  <c r="C417" i="92"/>
  <c r="C418" i="92"/>
  <c r="C419" i="92"/>
  <c r="C420" i="92"/>
  <c r="C421" i="92"/>
  <c r="C422" i="92"/>
  <c r="C423" i="92"/>
  <c r="C424" i="92"/>
  <c r="C425" i="92"/>
  <c r="C426" i="92"/>
  <c r="C427" i="92"/>
  <c r="C428" i="92"/>
  <c r="C429" i="92"/>
  <c r="C430" i="92"/>
  <c r="C431" i="92"/>
  <c r="C432" i="92"/>
  <c r="C433" i="92"/>
  <c r="C434" i="92"/>
  <c r="C435" i="92"/>
  <c r="C436" i="92"/>
  <c r="C437" i="92"/>
  <c r="C438" i="92"/>
  <c r="C439" i="92"/>
  <c r="C352" i="92"/>
  <c r="C190" i="92"/>
  <c r="C191" i="92"/>
  <c r="C192" i="92"/>
  <c r="C193" i="92"/>
  <c r="C194" i="92"/>
  <c r="C195" i="92"/>
  <c r="C196" i="92"/>
  <c r="C197" i="92"/>
  <c r="C198" i="92"/>
  <c r="C199" i="92"/>
  <c r="C200" i="92"/>
  <c r="C201" i="92"/>
  <c r="C202" i="92"/>
  <c r="C203" i="92"/>
  <c r="C204" i="92"/>
  <c r="C205" i="92"/>
  <c r="C206" i="92"/>
  <c r="C207" i="92"/>
  <c r="C208" i="92"/>
  <c r="C209" i="92"/>
  <c r="C210" i="92"/>
  <c r="C211" i="92"/>
  <c r="C212" i="92"/>
  <c r="C213" i="92"/>
  <c r="C214" i="92"/>
  <c r="C215" i="92"/>
  <c r="C216" i="92"/>
  <c r="C217" i="92"/>
  <c r="C218" i="92"/>
  <c r="C219" i="92"/>
  <c r="C220" i="92"/>
  <c r="C221" i="92"/>
  <c r="C222" i="92"/>
  <c r="C223" i="92"/>
  <c r="C224" i="92"/>
  <c r="C225" i="92"/>
  <c r="C226" i="92"/>
  <c r="C227" i="92"/>
  <c r="C228" i="92"/>
  <c r="C229" i="92"/>
  <c r="C230" i="92"/>
  <c r="C231" i="92"/>
  <c r="C232" i="92"/>
  <c r="C233" i="92"/>
  <c r="C234" i="92"/>
  <c r="C235" i="92"/>
  <c r="C236" i="92"/>
  <c r="C237" i="92"/>
  <c r="C238" i="92"/>
  <c r="C239" i="92"/>
  <c r="C240" i="92"/>
  <c r="C241" i="92"/>
  <c r="C242" i="92"/>
  <c r="C243" i="92"/>
  <c r="C244" i="92"/>
  <c r="C245" i="92"/>
  <c r="C246" i="92"/>
  <c r="C247" i="92"/>
  <c r="C248" i="92"/>
  <c r="C249" i="92"/>
  <c r="C250" i="92"/>
  <c r="C251" i="92"/>
  <c r="C252" i="92"/>
  <c r="C253" i="92"/>
  <c r="C254" i="92"/>
  <c r="C255" i="92"/>
  <c r="C256" i="92"/>
  <c r="C257" i="92"/>
  <c r="C258" i="92"/>
  <c r="C259" i="92"/>
  <c r="C260" i="92"/>
  <c r="C261" i="92"/>
  <c r="C262" i="92"/>
  <c r="C263" i="92"/>
  <c r="C264" i="92"/>
  <c r="C265" i="92"/>
  <c r="C266" i="92"/>
  <c r="C267" i="92"/>
  <c r="C268" i="92"/>
  <c r="C269" i="92"/>
  <c r="C270" i="92"/>
  <c r="C271" i="92"/>
  <c r="C272" i="92"/>
  <c r="C273" i="92"/>
  <c r="C274" i="92"/>
  <c r="C275" i="92"/>
  <c r="C276" i="92"/>
  <c r="C277" i="92"/>
  <c r="C278" i="92"/>
  <c r="C279" i="92"/>
  <c r="C280" i="92"/>
  <c r="C281" i="92"/>
  <c r="C282" i="92"/>
  <c r="C283" i="92"/>
  <c r="C284" i="92"/>
  <c r="C285" i="92"/>
  <c r="C286" i="92"/>
  <c r="C287" i="92"/>
  <c r="C288" i="92"/>
  <c r="C289" i="92"/>
  <c r="C290" i="92"/>
  <c r="C291" i="92"/>
  <c r="C292" i="92"/>
  <c r="C293" i="92"/>
  <c r="C294" i="92"/>
  <c r="C295" i="92"/>
  <c r="C296" i="92"/>
  <c r="C297" i="92"/>
  <c r="C298" i="92"/>
  <c r="C299" i="92"/>
  <c r="C300" i="92"/>
  <c r="C301" i="92"/>
  <c r="C302" i="92"/>
  <c r="C303" i="92"/>
  <c r="C304" i="92"/>
  <c r="C305" i="92"/>
  <c r="C306" i="92"/>
  <c r="C307" i="92"/>
  <c r="C308" i="92"/>
  <c r="C309" i="92"/>
  <c r="C310" i="92"/>
  <c r="C311" i="92"/>
  <c r="C312" i="92"/>
  <c r="C313" i="92"/>
  <c r="C314" i="92"/>
  <c r="C315" i="92"/>
  <c r="C316" i="92"/>
  <c r="C317" i="92"/>
  <c r="C318" i="92"/>
  <c r="C319" i="92"/>
  <c r="C320" i="92"/>
  <c r="C321" i="92"/>
  <c r="C322" i="92"/>
  <c r="C323" i="92"/>
  <c r="C324" i="92"/>
  <c r="C325" i="92"/>
  <c r="C326" i="92"/>
  <c r="C327" i="92"/>
  <c r="C328" i="92"/>
  <c r="C329" i="92"/>
  <c r="C330" i="92"/>
  <c r="C331" i="92"/>
  <c r="C332" i="92"/>
  <c r="C333" i="92"/>
  <c r="C334" i="92"/>
  <c r="C335" i="92"/>
  <c r="C336" i="92"/>
  <c r="C337" i="92"/>
  <c r="C338" i="92"/>
  <c r="C339" i="92"/>
  <c r="C340" i="92"/>
  <c r="C341" i="92"/>
  <c r="C342" i="92"/>
  <c r="C343" i="92"/>
  <c r="C344" i="92"/>
  <c r="C345" i="92"/>
  <c r="C346" i="92"/>
  <c r="C347" i="92"/>
  <c r="C348" i="92"/>
  <c r="C189" i="92"/>
  <c r="C460" i="92"/>
  <c r="C472" i="92"/>
  <c r="C473" i="92"/>
  <c r="C474" i="92"/>
  <c r="C475" i="92"/>
  <c r="C476" i="92"/>
  <c r="C477" i="92"/>
  <c r="C478" i="92"/>
  <c r="C479" i="92"/>
  <c r="C480" i="92"/>
  <c r="C481" i="92"/>
  <c r="C482" i="92"/>
  <c r="C483" i="92"/>
  <c r="C484" i="92"/>
  <c r="C485" i="92"/>
  <c r="C486" i="92"/>
  <c r="H1" i="92"/>
  <c r="I1" i="92"/>
  <c r="J1" i="92"/>
  <c r="K1" i="92"/>
  <c r="L1" i="92"/>
  <c r="M1" i="92"/>
  <c r="G1" i="92"/>
  <c r="G487" i="92" s="1"/>
  <c r="C3" i="98"/>
  <c r="D3" i="98"/>
  <c r="E3" i="98"/>
  <c r="F3" i="98"/>
  <c r="G3" i="98"/>
  <c r="H3" i="98"/>
  <c r="J3" i="98"/>
  <c r="K3" i="98"/>
  <c r="B3" i="98"/>
  <c r="F1" i="10"/>
  <c r="G1" i="10"/>
  <c r="H1" i="10"/>
  <c r="I1" i="10"/>
  <c r="J1" i="10"/>
  <c r="K1" i="10"/>
  <c r="E1" i="10"/>
  <c r="F444" i="72"/>
  <c r="F445" i="72"/>
  <c r="F446" i="72"/>
  <c r="F447" i="72"/>
  <c r="F435" i="72"/>
  <c r="F436" i="72" s="1"/>
  <c r="F164" i="72"/>
  <c r="F167" i="72"/>
  <c r="F168" i="72"/>
  <c r="F172" i="72"/>
  <c r="F173" i="72"/>
  <c r="F175" i="72"/>
  <c r="F177" i="72"/>
  <c r="F179" i="72"/>
  <c r="F180" i="72"/>
  <c r="F181" i="72"/>
  <c r="F185" i="72"/>
  <c r="F189" i="72"/>
  <c r="F190" i="72"/>
  <c r="F191" i="72"/>
  <c r="F192" i="72"/>
  <c r="F193" i="72"/>
  <c r="F194" i="72"/>
  <c r="F195" i="72"/>
  <c r="F196" i="72"/>
  <c r="F197" i="72"/>
  <c r="F198" i="72"/>
  <c r="F199" i="72"/>
  <c r="F200" i="72"/>
  <c r="F201" i="72"/>
  <c r="F202" i="72"/>
  <c r="F203" i="72"/>
  <c r="F204" i="72"/>
  <c r="F205" i="72"/>
  <c r="F206" i="72"/>
  <c r="F207" i="72"/>
  <c r="F208" i="72"/>
  <c r="F209" i="72"/>
  <c r="F38" i="72"/>
  <c r="F39" i="72"/>
  <c r="F40" i="72"/>
  <c r="F59" i="72"/>
  <c r="F60" i="72"/>
  <c r="F61" i="72"/>
  <c r="F62" i="72"/>
  <c r="F63" i="72"/>
  <c r="F70" i="72"/>
  <c r="F77" i="72"/>
  <c r="F78" i="72"/>
  <c r="F79" i="72"/>
  <c r="F80" i="72"/>
  <c r="F81" i="72"/>
  <c r="F82" i="72"/>
  <c r="F85" i="72"/>
  <c r="F89" i="72"/>
  <c r="F90" i="72"/>
  <c r="F91" i="72"/>
  <c r="F92" i="72"/>
  <c r="F93" i="72"/>
  <c r="F94" i="72"/>
  <c r="F98" i="72"/>
  <c r="F99" i="72"/>
  <c r="F100" i="72"/>
  <c r="F101" i="72"/>
  <c r="F102" i="72"/>
  <c r="F103" i="72"/>
  <c r="F104" i="72"/>
  <c r="F105" i="72"/>
  <c r="F106" i="72"/>
  <c r="F107" i="72"/>
  <c r="G2" i="20"/>
  <c r="H2" i="20"/>
  <c r="I2" i="20"/>
  <c r="J2" i="20"/>
  <c r="K2" i="20"/>
  <c r="L2" i="20"/>
  <c r="N2" i="20"/>
  <c r="O2" i="20"/>
  <c r="F2" i="20"/>
  <c r="P211" i="20"/>
  <c r="Q206" i="20"/>
  <c r="K221" i="20" s="1"/>
  <c r="Q201" i="20"/>
  <c r="K220" i="20" s="1"/>
  <c r="Q196" i="20"/>
  <c r="K219" i="20" s="1"/>
  <c r="Q186" i="20"/>
  <c r="K217" i="20" s="1"/>
  <c r="Q181" i="20"/>
  <c r="K216" i="20" s="1"/>
  <c r="Q176" i="20"/>
  <c r="K215" i="20" s="1"/>
  <c r="Q171" i="20"/>
  <c r="K214" i="20" s="1"/>
  <c r="Q164" i="20"/>
  <c r="J221" i="20" s="1"/>
  <c r="B167" i="20"/>
  <c r="B162" i="20"/>
  <c r="B163" i="20" s="1"/>
  <c r="Q154" i="20"/>
  <c r="J219" i="20" s="1"/>
  <c r="Q144" i="20"/>
  <c r="J217" i="20" s="1"/>
  <c r="Q139" i="20"/>
  <c r="J216" i="20" s="1"/>
  <c r="Q134" i="20"/>
  <c r="J215" i="20" s="1"/>
  <c r="P127" i="20"/>
  <c r="Q122" i="20"/>
  <c r="I221" i="20" s="1"/>
  <c r="E10" i="45" s="1"/>
  <c r="Q117" i="20"/>
  <c r="I220" i="20" s="1"/>
  <c r="E9" i="45" s="1"/>
  <c r="Q112" i="20"/>
  <c r="I219" i="20" s="1"/>
  <c r="E8" i="45" s="1"/>
  <c r="Q102" i="20"/>
  <c r="I217" i="20" s="1"/>
  <c r="E6" i="45" s="1"/>
  <c r="Q97" i="20"/>
  <c r="I216" i="20" s="1"/>
  <c r="E5" i="45" s="1"/>
  <c r="Q92" i="20"/>
  <c r="Q87" i="20"/>
  <c r="I214" i="20" s="1"/>
  <c r="E3" i="45" s="1"/>
  <c r="Q38" i="20"/>
  <c r="G221" i="20" s="1"/>
  <c r="Q33" i="20"/>
  <c r="G220" i="20" s="1"/>
  <c r="Q18" i="20"/>
  <c r="G217" i="20" s="1"/>
  <c r="Q13" i="20"/>
  <c r="G216" i="20" s="1"/>
  <c r="Q8" i="20"/>
  <c r="G215" i="20" s="1"/>
  <c r="Q3" i="20"/>
  <c r="C588" i="92"/>
  <c r="C587" i="92"/>
  <c r="C586" i="92"/>
  <c r="C585" i="92"/>
  <c r="C584" i="92"/>
  <c r="C583" i="92"/>
  <c r="C582" i="92"/>
  <c r="C581" i="92"/>
  <c r="C580" i="92"/>
  <c r="C579" i="92"/>
  <c r="C578" i="92"/>
  <c r="C577" i="92"/>
  <c r="C576" i="92"/>
  <c r="C575" i="92"/>
  <c r="C574" i="92"/>
  <c r="C573" i="92"/>
  <c r="C572" i="92"/>
  <c r="C571" i="92"/>
  <c r="C570" i="92"/>
  <c r="C569" i="92"/>
  <c r="C568" i="92"/>
  <c r="C567" i="92"/>
  <c r="C566" i="92"/>
  <c r="C565" i="92"/>
  <c r="C564" i="92"/>
  <c r="C563" i="92"/>
  <c r="C562" i="92"/>
  <c r="C561" i="92"/>
  <c r="C560" i="92"/>
  <c r="C559" i="92"/>
  <c r="C558" i="92"/>
  <c r="C557" i="92"/>
  <c r="C556" i="92"/>
  <c r="C555" i="92"/>
  <c r="C554" i="92"/>
  <c r="C553" i="92"/>
  <c r="C552" i="92"/>
  <c r="C551" i="92"/>
  <c r="C550" i="92"/>
  <c r="C549" i="92"/>
  <c r="C548" i="92"/>
  <c r="C547" i="92"/>
  <c r="C546" i="92"/>
  <c r="C545" i="92"/>
  <c r="C544" i="92"/>
  <c r="C543" i="92"/>
  <c r="C542" i="92"/>
  <c r="C541" i="92"/>
  <c r="C540" i="92"/>
  <c r="C539" i="92"/>
  <c r="C538" i="92"/>
  <c r="C537" i="92"/>
  <c r="C536" i="92"/>
  <c r="C535" i="92"/>
  <c r="C534" i="92"/>
  <c r="C533" i="92"/>
  <c r="C532" i="92"/>
  <c r="C531" i="92"/>
  <c r="C530" i="92"/>
  <c r="C529" i="92"/>
  <c r="C528" i="92"/>
  <c r="C524" i="92"/>
  <c r="C523" i="92"/>
  <c r="C522" i="92"/>
  <c r="C521" i="92"/>
  <c r="C520" i="92"/>
  <c r="C519" i="92"/>
  <c r="C518" i="92"/>
  <c r="C517" i="92"/>
  <c r="C516" i="92"/>
  <c r="C515" i="92"/>
  <c r="C514" i="92"/>
  <c r="C513" i="92"/>
  <c r="C512" i="92"/>
  <c r="C511" i="92"/>
  <c r="C510" i="92"/>
  <c r="C509" i="92"/>
  <c r="C508" i="92"/>
  <c r="C507" i="92"/>
  <c r="C506" i="92"/>
  <c r="C505" i="92"/>
  <c r="C504" i="92"/>
  <c r="C503" i="92"/>
  <c r="C502" i="92"/>
  <c r="C501" i="92"/>
  <c r="C500" i="92"/>
  <c r="C499" i="92"/>
  <c r="C498" i="92"/>
  <c r="C497" i="92"/>
  <c r="C496" i="92"/>
  <c r="C495" i="92"/>
  <c r="C494" i="92"/>
  <c r="C493" i="92"/>
  <c r="C492" i="92"/>
  <c r="C491" i="92"/>
  <c r="C490" i="92"/>
  <c r="C489" i="92"/>
  <c r="C488" i="92"/>
  <c r="C459" i="92"/>
  <c r="C456" i="92"/>
  <c r="C455" i="92"/>
  <c r="C454" i="92"/>
  <c r="C453" i="92"/>
  <c r="C452" i="92"/>
  <c r="C451" i="92"/>
  <c r="C450" i="92"/>
  <c r="C449" i="92"/>
  <c r="C448" i="92"/>
  <c r="C447" i="92"/>
  <c r="C446" i="92"/>
  <c r="C445" i="92"/>
  <c r="C444" i="92"/>
  <c r="C443" i="92"/>
  <c r="C442" i="92"/>
  <c r="J335" i="85" l="1"/>
  <c r="J114" i="85"/>
  <c r="J8" i="85"/>
  <c r="I414" i="83"/>
  <c r="I217" i="83"/>
  <c r="I8" i="83"/>
  <c r="H415" i="81"/>
  <c r="H336" i="81"/>
  <c r="H115" i="81"/>
  <c r="D9" i="98"/>
  <c r="N8" i="98"/>
  <c r="G225" i="20"/>
  <c r="J225" i="20"/>
  <c r="N6" i="98"/>
  <c r="N5" i="98"/>
  <c r="G226" i="78"/>
  <c r="G225" i="78"/>
  <c r="G341" i="78"/>
  <c r="G119" i="78"/>
  <c r="G120" i="78" s="1"/>
  <c r="G12" i="78"/>
  <c r="F217" i="72"/>
  <c r="F12" i="72"/>
  <c r="F14" i="72"/>
  <c r="C565" i="82"/>
  <c r="C565" i="84"/>
  <c r="C174" i="84"/>
  <c r="C336" i="84"/>
  <c r="C64" i="84"/>
  <c r="C502" i="84"/>
  <c r="C9" i="98"/>
  <c r="B9" i="98"/>
  <c r="C552" i="96"/>
  <c r="O448" i="94"/>
  <c r="O449" i="94" s="1"/>
  <c r="C489" i="96"/>
  <c r="O434" i="94"/>
  <c r="O432" i="94"/>
  <c r="O433" i="94"/>
  <c r="O417" i="94"/>
  <c r="O335" i="94"/>
  <c r="O336" i="94" s="1"/>
  <c r="C336" i="96"/>
  <c r="O216" i="94"/>
  <c r="C174" i="96"/>
  <c r="O115" i="94"/>
  <c r="C64" i="96"/>
  <c r="O9" i="94"/>
  <c r="K9" i="98"/>
  <c r="M212" i="20"/>
  <c r="C366" i="95"/>
  <c r="C367" i="95"/>
  <c r="C369" i="95"/>
  <c r="C368" i="95"/>
  <c r="C370" i="95"/>
  <c r="C376" i="95"/>
  <c r="C379" i="95"/>
  <c r="C375" i="95"/>
  <c r="C363" i="95"/>
  <c r="C364" i="95"/>
  <c r="C371" i="95"/>
  <c r="C372" i="95"/>
  <c r="C373" i="95"/>
  <c r="C377" i="95"/>
  <c r="C458" i="95"/>
  <c r="C419" i="95"/>
  <c r="C253" i="95"/>
  <c r="C153" i="95"/>
  <c r="C64" i="95"/>
  <c r="I487" i="92"/>
  <c r="H487" i="92"/>
  <c r="J487" i="92"/>
  <c r="N487" i="92"/>
  <c r="K487" i="92"/>
  <c r="L487" i="92"/>
  <c r="M487" i="92"/>
  <c r="P487" i="92"/>
  <c r="N336" i="93"/>
  <c r="N337" i="93"/>
  <c r="N216" i="93"/>
  <c r="N217" i="93"/>
  <c r="N218" i="93" s="1"/>
  <c r="N114" i="93"/>
  <c r="O487" i="92"/>
  <c r="J9" i="98"/>
  <c r="N8" i="93"/>
  <c r="N10" i="93"/>
  <c r="M448" i="91"/>
  <c r="M449" i="91"/>
  <c r="M433" i="91"/>
  <c r="M434" i="91"/>
  <c r="M435" i="91" s="1"/>
  <c r="M398" i="91"/>
  <c r="M399" i="91" s="1"/>
  <c r="M335" i="91"/>
  <c r="M337" i="91"/>
  <c r="M217" i="91"/>
  <c r="M116" i="91"/>
  <c r="M118" i="91" s="1"/>
  <c r="M117" i="91"/>
  <c r="M8" i="91"/>
  <c r="I9" i="98"/>
  <c r="C514" i="90"/>
  <c r="C577" i="90"/>
  <c r="C348" i="90"/>
  <c r="C186" i="90"/>
  <c r="L449" i="89"/>
  <c r="L335" i="89"/>
  <c r="L216" i="89"/>
  <c r="L115" i="89"/>
  <c r="H9" i="98"/>
  <c r="L9" i="89"/>
  <c r="L10" i="89" s="1"/>
  <c r="C507" i="88"/>
  <c r="C518" i="88"/>
  <c r="C530" i="88"/>
  <c r="C542" i="88"/>
  <c r="C554" i="88"/>
  <c r="C508" i="88"/>
  <c r="C519" i="88"/>
  <c r="C531" i="88"/>
  <c r="C543" i="88"/>
  <c r="C555" i="88"/>
  <c r="C505" i="88"/>
  <c r="C528" i="88"/>
  <c r="C506" i="88"/>
  <c r="C541" i="88"/>
  <c r="C509" i="88"/>
  <c r="C520" i="88"/>
  <c r="C532" i="88"/>
  <c r="C544" i="88"/>
  <c r="C556" i="88"/>
  <c r="C552" i="88"/>
  <c r="C553" i="88"/>
  <c r="C533" i="88"/>
  <c r="C545" i="88"/>
  <c r="C557" i="88"/>
  <c r="C511" i="88"/>
  <c r="C522" i="88"/>
  <c r="C534" i="88"/>
  <c r="C546" i="88"/>
  <c r="C558" i="88"/>
  <c r="C517" i="88"/>
  <c r="C512" i="88"/>
  <c r="C523" i="88"/>
  <c r="C535" i="88"/>
  <c r="C547" i="88"/>
  <c r="C559" i="88"/>
  <c r="C513" i="88"/>
  <c r="C524" i="88"/>
  <c r="C536" i="88"/>
  <c r="C548" i="88"/>
  <c r="C560" i="88"/>
  <c r="C537" i="88"/>
  <c r="C549" i="88"/>
  <c r="C561" i="88"/>
  <c r="C540" i="88"/>
  <c r="C515" i="88"/>
  <c r="C526" i="88"/>
  <c r="C538" i="88"/>
  <c r="C550" i="88"/>
  <c r="C562" i="88"/>
  <c r="C504" i="88"/>
  <c r="C516" i="88"/>
  <c r="C527" i="88"/>
  <c r="C539" i="88"/>
  <c r="C551" i="88"/>
  <c r="C500" i="88"/>
  <c r="C497" i="88"/>
  <c r="C475" i="88"/>
  <c r="C485" i="88"/>
  <c r="C486" i="88"/>
  <c r="C487" i="88"/>
  <c r="C476" i="88"/>
  <c r="C465" i="88"/>
  <c r="C489" i="88"/>
  <c r="C466" i="88"/>
  <c r="C490" i="88"/>
  <c r="C467" i="88"/>
  <c r="C491" i="88"/>
  <c r="C492" i="88"/>
  <c r="C469" i="88"/>
  <c r="C481" i="88"/>
  <c r="C493" i="88"/>
  <c r="C470" i="88"/>
  <c r="C482" i="88"/>
  <c r="C494" i="88"/>
  <c r="C483" i="88"/>
  <c r="C495" i="88"/>
  <c r="C473" i="88"/>
  <c r="C474" i="88"/>
  <c r="C498" i="88"/>
  <c r="C499" i="88"/>
  <c r="C464" i="88"/>
  <c r="C488" i="88"/>
  <c r="C478" i="88"/>
  <c r="C451" i="88"/>
  <c r="C452" i="88"/>
  <c r="C453" i="88"/>
  <c r="C454" i="88"/>
  <c r="C449" i="88"/>
  <c r="C450" i="88"/>
  <c r="C455" i="88"/>
  <c r="C461" i="88"/>
  <c r="C462" i="88"/>
  <c r="C456" i="88"/>
  <c r="C457" i="88"/>
  <c r="C446" i="88"/>
  <c r="C447" i="88"/>
  <c r="C459" i="88"/>
  <c r="C448" i="88"/>
  <c r="C440" i="88"/>
  <c r="C429" i="88"/>
  <c r="C441" i="88"/>
  <c r="C430" i="88"/>
  <c r="C442" i="88"/>
  <c r="C431" i="88"/>
  <c r="C443" i="88"/>
  <c r="C432" i="88"/>
  <c r="C433" i="88"/>
  <c r="C434" i="88"/>
  <c r="C436" i="88"/>
  <c r="C437" i="88"/>
  <c r="C336" i="88"/>
  <c r="C174" i="88"/>
  <c r="K448" i="87"/>
  <c r="K450" i="87" s="1"/>
  <c r="K449" i="87"/>
  <c r="K435" i="87"/>
  <c r="K436" i="87" s="1"/>
  <c r="K437" i="87" s="1"/>
  <c r="K115" i="87"/>
  <c r="K117" i="87" s="1"/>
  <c r="K414" i="87"/>
  <c r="K336" i="87"/>
  <c r="K217" i="87"/>
  <c r="K11" i="87"/>
  <c r="G9" i="98"/>
  <c r="K12" i="87"/>
  <c r="C565" i="86"/>
  <c r="C346" i="86"/>
  <c r="C354" i="86"/>
  <c r="C362" i="86"/>
  <c r="C370" i="86"/>
  <c r="C378" i="86"/>
  <c r="C386" i="86"/>
  <c r="C394" i="86"/>
  <c r="C398" i="86"/>
  <c r="C406" i="86"/>
  <c r="C414" i="86"/>
  <c r="C418" i="86"/>
  <c r="C426" i="86"/>
  <c r="C339" i="86"/>
  <c r="C343" i="86"/>
  <c r="C347" i="86"/>
  <c r="C351" i="86"/>
  <c r="C355" i="86"/>
  <c r="C359" i="86"/>
  <c r="C363" i="86"/>
  <c r="C367" i="86"/>
  <c r="C371" i="86"/>
  <c r="C375" i="86"/>
  <c r="C379" i="86"/>
  <c r="C383" i="86"/>
  <c r="C387" i="86"/>
  <c r="C391" i="86"/>
  <c r="C395" i="86"/>
  <c r="C399" i="86"/>
  <c r="C403" i="86"/>
  <c r="C407" i="86"/>
  <c r="C411" i="86"/>
  <c r="C415" i="86"/>
  <c r="C419" i="86"/>
  <c r="C423" i="86"/>
  <c r="C342" i="86"/>
  <c r="C350" i="86"/>
  <c r="C358" i="86"/>
  <c r="C366" i="86"/>
  <c r="C374" i="86"/>
  <c r="C382" i="86"/>
  <c r="C390" i="86"/>
  <c r="C402" i="86"/>
  <c r="C410" i="86"/>
  <c r="C422" i="86"/>
  <c r="C408" i="86"/>
  <c r="C412" i="86"/>
  <c r="C416" i="86"/>
  <c r="C420" i="86"/>
  <c r="C424" i="86"/>
  <c r="C336" i="86"/>
  <c r="C174" i="86"/>
  <c r="C64" i="86"/>
  <c r="J450" i="85"/>
  <c r="J455" i="85" s="1"/>
  <c r="J432" i="85"/>
  <c r="J414" i="85"/>
  <c r="J415" i="85" s="1"/>
  <c r="J398" i="85"/>
  <c r="J336" i="85"/>
  <c r="J216" i="85"/>
  <c r="F9" i="98"/>
  <c r="J10" i="85"/>
  <c r="I448" i="83"/>
  <c r="I452" i="83" s="1"/>
  <c r="I453" i="83" s="1"/>
  <c r="I449" i="83"/>
  <c r="I432" i="83"/>
  <c r="I434" i="83"/>
  <c r="I421" i="83"/>
  <c r="I422" i="83"/>
  <c r="I424" i="83"/>
  <c r="I400" i="83"/>
  <c r="I401" i="83" s="1"/>
  <c r="I335" i="83"/>
  <c r="I216" i="83"/>
  <c r="I114" i="83"/>
  <c r="E9" i="98"/>
  <c r="C336" i="82"/>
  <c r="C174" i="82"/>
  <c r="H448" i="81"/>
  <c r="H434" i="81"/>
  <c r="H435" i="81" s="1"/>
  <c r="C502" i="82"/>
  <c r="H414" i="81"/>
  <c r="H335" i="81"/>
  <c r="H216" i="81"/>
  <c r="C64" i="82"/>
  <c r="H8" i="81"/>
  <c r="F452" i="72"/>
  <c r="I215" i="20"/>
  <c r="F418" i="72"/>
  <c r="F419" i="72" s="1"/>
  <c r="F218" i="72"/>
  <c r="F219" i="72" s="1"/>
  <c r="F220" i="72" s="1"/>
  <c r="F221" i="72" s="1"/>
  <c r="F401" i="72"/>
  <c r="F337" i="72"/>
  <c r="F437" i="72"/>
  <c r="F438" i="72" s="1"/>
  <c r="F439" i="72" s="1"/>
  <c r="F115" i="72"/>
  <c r="L8" i="98"/>
  <c r="L7" i="98"/>
  <c r="L5" i="98"/>
  <c r="L4" i="98"/>
  <c r="L6" i="98"/>
  <c r="C187" i="92"/>
  <c r="C526" i="92"/>
  <c r="C589" i="92"/>
  <c r="C349" i="92"/>
  <c r="P169" i="20"/>
  <c r="Q159" i="20"/>
  <c r="J220" i="20" s="1"/>
  <c r="Q129" i="20"/>
  <c r="J214" i="20" s="1"/>
  <c r="K222" i="20"/>
  <c r="M8" i="98" s="1"/>
  <c r="H222" i="20"/>
  <c r="M5" i="98" s="1"/>
  <c r="P43" i="20"/>
  <c r="G214" i="20"/>
  <c r="Q28" i="20"/>
  <c r="G219" i="20" s="1"/>
  <c r="J115" i="85" l="1"/>
  <c r="J9" i="85"/>
  <c r="I415" i="83"/>
  <c r="I417" i="83" s="1"/>
  <c r="I416" i="83"/>
  <c r="I218" i="83"/>
  <c r="I9" i="83"/>
  <c r="I10" i="83"/>
  <c r="H416" i="81"/>
  <c r="H116" i="81"/>
  <c r="H117" i="81"/>
  <c r="N9" i="98"/>
  <c r="G227" i="78"/>
  <c r="G228" i="78"/>
  <c r="G342" i="78"/>
  <c r="G121" i="78"/>
  <c r="G14" i="78"/>
  <c r="F454" i="72"/>
  <c r="F453" i="72"/>
  <c r="F440" i="72"/>
  <c r="F441" i="72"/>
  <c r="F442" i="72"/>
  <c r="F222" i="72"/>
  <c r="F116" i="72"/>
  <c r="F15" i="72"/>
  <c r="O450" i="94"/>
  <c r="O451" i="94"/>
  <c r="O337" i="94"/>
  <c r="O340" i="94" s="1"/>
  <c r="O338" i="94"/>
  <c r="O339" i="94" s="1"/>
  <c r="O217" i="94"/>
  <c r="O116" i="94"/>
  <c r="O117" i="94"/>
  <c r="O10" i="94"/>
  <c r="N338" i="93"/>
  <c r="N339" i="93" s="1"/>
  <c r="N219" i="93"/>
  <c r="N115" i="93"/>
  <c r="N11" i="93"/>
  <c r="M450" i="91"/>
  <c r="M451" i="91" s="1"/>
  <c r="M438" i="91"/>
  <c r="M439" i="91" s="1"/>
  <c r="M339" i="91"/>
  <c r="M218" i="91"/>
  <c r="M119" i="91"/>
  <c r="M10" i="91"/>
  <c r="L336" i="89"/>
  <c r="L217" i="89"/>
  <c r="L218" i="89" s="1"/>
  <c r="L116" i="89"/>
  <c r="L117" i="89" s="1"/>
  <c r="L12" i="89"/>
  <c r="C564" i="88"/>
  <c r="C502" i="88"/>
  <c r="K452" i="87"/>
  <c r="K453" i="87" s="1"/>
  <c r="K415" i="87"/>
  <c r="K418" i="87"/>
  <c r="K419" i="87" s="1"/>
  <c r="K420" i="87" s="1"/>
  <c r="K338" i="87"/>
  <c r="K218" i="87"/>
  <c r="K219" i="87" s="1"/>
  <c r="K118" i="87"/>
  <c r="K119" i="87" s="1"/>
  <c r="K13" i="87"/>
  <c r="J451" i="85"/>
  <c r="J456" i="85"/>
  <c r="J457" i="85" s="1"/>
  <c r="J433" i="85"/>
  <c r="J416" i="85"/>
  <c r="J419" i="85" s="1"/>
  <c r="J417" i="85"/>
  <c r="J418" i="85" s="1"/>
  <c r="J399" i="85"/>
  <c r="J400" i="85" s="1"/>
  <c r="J337" i="85"/>
  <c r="J217" i="85"/>
  <c r="I454" i="83"/>
  <c r="I435" i="83"/>
  <c r="I436" i="83"/>
  <c r="I337" i="83"/>
  <c r="I115" i="83"/>
  <c r="L9" i="98"/>
  <c r="H449" i="81"/>
  <c r="H450" i="81" s="1"/>
  <c r="H436" i="81"/>
  <c r="H437" i="81" s="1"/>
  <c r="H337" i="81"/>
  <c r="H217" i="81"/>
  <c r="H218" i="81"/>
  <c r="H9" i="81"/>
  <c r="H10" i="81" s="1"/>
  <c r="I222" i="20"/>
  <c r="E11" i="45" s="1"/>
  <c r="E4" i="45"/>
  <c r="F455" i="72"/>
  <c r="F457" i="72"/>
  <c r="F420" i="72"/>
  <c r="F421" i="72" s="1"/>
  <c r="F458" i="72"/>
  <c r="J222" i="20"/>
  <c r="M7" i="98" s="1"/>
  <c r="F339" i="72"/>
  <c r="P212" i="20"/>
  <c r="G222" i="20"/>
  <c r="M4" i="98" s="1"/>
  <c r="Q212" i="20"/>
  <c r="J116" i="85" l="1"/>
  <c r="J11" i="85"/>
  <c r="I418" i="83"/>
  <c r="I339" i="83"/>
  <c r="I220" i="83"/>
  <c r="I11" i="83"/>
  <c r="H417" i="81"/>
  <c r="H418" i="81" s="1"/>
  <c r="H419" i="81"/>
  <c r="H118" i="81"/>
  <c r="H11" i="81"/>
  <c r="G343" i="78"/>
  <c r="G344" i="78" s="1"/>
  <c r="G345" i="78" s="1"/>
  <c r="G231" i="78"/>
  <c r="G232" i="78" s="1"/>
  <c r="G234" i="78" s="1"/>
  <c r="G235" i="78" s="1"/>
  <c r="G122" i="78"/>
  <c r="G16" i="78"/>
  <c r="F456" i="72"/>
  <c r="F443" i="72"/>
  <c r="F340" i="72"/>
  <c r="F341" i="72"/>
  <c r="F223" i="72"/>
  <c r="F224" i="72" s="1"/>
  <c r="F225" i="72" s="1"/>
  <c r="F117" i="72"/>
  <c r="F17" i="72"/>
  <c r="O452" i="94"/>
  <c r="O341" i="94"/>
  <c r="O342" i="94" s="1"/>
  <c r="O218" i="94"/>
  <c r="O118" i="94"/>
  <c r="O12" i="94"/>
  <c r="O11" i="94"/>
  <c r="O14" i="94"/>
  <c r="N340" i="93"/>
  <c r="N341" i="93" s="1"/>
  <c r="N342" i="93" s="1"/>
  <c r="N220" i="93"/>
  <c r="N116" i="93"/>
  <c r="N117" i="93"/>
  <c r="N12" i="93"/>
  <c r="M341" i="91"/>
  <c r="M219" i="91"/>
  <c r="M121" i="91"/>
  <c r="M125" i="91" s="1"/>
  <c r="M120" i="91"/>
  <c r="M122" i="91"/>
  <c r="M11" i="91"/>
  <c r="L337" i="89"/>
  <c r="L219" i="89"/>
  <c r="L220" i="89" s="1"/>
  <c r="L118" i="89"/>
  <c r="L13" i="89"/>
  <c r="L14" i="89" s="1"/>
  <c r="K339" i="87"/>
  <c r="K340" i="87" s="1"/>
  <c r="K220" i="87"/>
  <c r="K120" i="87"/>
  <c r="K14" i="87"/>
  <c r="J434" i="85"/>
  <c r="J435" i="85" s="1"/>
  <c r="J401" i="85"/>
  <c r="J402" i="85"/>
  <c r="J338" i="85"/>
  <c r="J339" i="85"/>
  <c r="J218" i="85"/>
  <c r="J14" i="85"/>
  <c r="I455" i="83"/>
  <c r="I438" i="83"/>
  <c r="I441" i="83" s="1"/>
  <c r="I440" i="83"/>
  <c r="I442" i="83" s="1"/>
  <c r="I338" i="83"/>
  <c r="I116" i="83"/>
  <c r="M6" i="98"/>
  <c r="M9" i="98" s="1"/>
  <c r="H451" i="81"/>
  <c r="H338" i="81"/>
  <c r="H339" i="81" s="1"/>
  <c r="H219" i="81"/>
  <c r="F342" i="72"/>
  <c r="F343" i="72" s="1"/>
  <c r="F344" i="72" s="1"/>
  <c r="F226" i="72"/>
  <c r="F124" i="72"/>
  <c r="J117" i="85" l="1"/>
  <c r="J12" i="85"/>
  <c r="J13" i="85"/>
  <c r="J16" i="85"/>
  <c r="J17" i="85" s="1"/>
  <c r="J20" i="85" s="1"/>
  <c r="J21" i="85" s="1"/>
  <c r="I340" i="83"/>
  <c r="I342" i="83"/>
  <c r="I221" i="83"/>
  <c r="I117" i="83"/>
  <c r="I12" i="83"/>
  <c r="H119" i="81"/>
  <c r="H120" i="81"/>
  <c r="H340" i="81"/>
  <c r="H220" i="81"/>
  <c r="H221" i="81" s="1"/>
  <c r="H222" i="81" s="1"/>
  <c r="H121" i="81"/>
  <c r="H122" i="81" s="1"/>
  <c r="H12" i="81"/>
  <c r="G236" i="78"/>
  <c r="G237" i="78" s="1"/>
  <c r="G239" i="78" s="1"/>
  <c r="G242" i="78" s="1"/>
  <c r="G243" i="78" s="1"/>
  <c r="G244" i="78" s="1"/>
  <c r="G246" i="78" s="1"/>
  <c r="G248" i="78" s="1"/>
  <c r="G249" i="78" s="1"/>
  <c r="G251" i="78" s="1"/>
  <c r="G252" i="78" s="1"/>
  <c r="G253" i="78" s="1"/>
  <c r="G254" i="78" s="1"/>
  <c r="G255" i="78" s="1"/>
  <c r="G257" i="78" s="1"/>
  <c r="G258" i="78" s="1"/>
  <c r="G259" i="78" s="1"/>
  <c r="G260" i="78" s="1"/>
  <c r="G261" i="78" s="1"/>
  <c r="G263" i="78" s="1"/>
  <c r="G265" i="78" s="1"/>
  <c r="G271" i="78" s="1"/>
  <c r="G272" i="78" s="1"/>
  <c r="G274" i="78" s="1"/>
  <c r="G276" i="78" s="1"/>
  <c r="G277" i="78" s="1"/>
  <c r="G280" i="78" s="1"/>
  <c r="G282" i="78" s="1"/>
  <c r="G283" i="78" s="1"/>
  <c r="G346" i="78"/>
  <c r="G123" i="78"/>
  <c r="G17" i="78"/>
  <c r="F118" i="72"/>
  <c r="F119" i="72" s="1"/>
  <c r="F459" i="72"/>
  <c r="F462" i="72" s="1"/>
  <c r="F463" i="72" s="1"/>
  <c r="F227" i="72"/>
  <c r="F18" i="72"/>
  <c r="F19" i="72"/>
  <c r="O453" i="94"/>
  <c r="O454" i="94" s="1"/>
  <c r="O455" i="94" s="1"/>
  <c r="O344" i="94"/>
  <c r="O345" i="94" s="1"/>
  <c r="O219" i="94"/>
  <c r="O220" i="94"/>
  <c r="O119" i="94"/>
  <c r="O16" i="94"/>
  <c r="O15" i="94"/>
  <c r="N221" i="93"/>
  <c r="N118" i="93"/>
  <c r="N119" i="93" s="1"/>
  <c r="N14" i="93"/>
  <c r="M342" i="91"/>
  <c r="M220" i="91"/>
  <c r="M126" i="91"/>
  <c r="M127" i="91" s="1"/>
  <c r="M12" i="91"/>
  <c r="L338" i="89"/>
  <c r="L221" i="89"/>
  <c r="L222" i="89" s="1"/>
  <c r="L119" i="89"/>
  <c r="L122" i="89" s="1"/>
  <c r="L15" i="89"/>
  <c r="K341" i="87"/>
  <c r="K342" i="87" s="1"/>
  <c r="K221" i="87"/>
  <c r="K121" i="87"/>
  <c r="K15" i="87"/>
  <c r="J436" i="85"/>
  <c r="J439" i="85"/>
  <c r="J340" i="85"/>
  <c r="J219" i="85"/>
  <c r="J19" i="85"/>
  <c r="I456" i="83"/>
  <c r="I457" i="83" s="1"/>
  <c r="I443" i="83"/>
  <c r="I341" i="83"/>
  <c r="H452" i="81"/>
  <c r="H453" i="81"/>
  <c r="H454" i="81" s="1"/>
  <c r="F345" i="72"/>
  <c r="F346" i="72" s="1"/>
  <c r="F229" i="72"/>
  <c r="F230" i="72" s="1"/>
  <c r="J341" i="85" l="1"/>
  <c r="J222" i="85"/>
  <c r="J118" i="85"/>
  <c r="I224" i="83"/>
  <c r="I118" i="83"/>
  <c r="I119" i="83"/>
  <c r="I120" i="83"/>
  <c r="I121" i="83" s="1"/>
  <c r="I13" i="83"/>
  <c r="H341" i="81"/>
  <c r="H123" i="81"/>
  <c r="H13" i="81"/>
  <c r="G347" i="78"/>
  <c r="G124" i="78"/>
  <c r="G18" i="78"/>
  <c r="G19" i="78"/>
  <c r="G21" i="78" s="1"/>
  <c r="G22" i="78" s="1"/>
  <c r="G23" i="78" s="1"/>
  <c r="G24" i="78" s="1"/>
  <c r="G27" i="78" s="1"/>
  <c r="G29" i="78" s="1"/>
  <c r="G33" i="78" s="1"/>
  <c r="G36" i="78" s="1"/>
  <c r="G38" i="78" s="1"/>
  <c r="F121" i="72"/>
  <c r="F122" i="72" s="1"/>
  <c r="F125" i="72" s="1"/>
  <c r="F126" i="72" s="1"/>
  <c r="F120" i="72"/>
  <c r="F348" i="72"/>
  <c r="F20" i="72"/>
  <c r="F21" i="72"/>
  <c r="F22" i="72" s="1"/>
  <c r="O346" i="94"/>
  <c r="O347" i="94"/>
  <c r="O348" i="94"/>
  <c r="O349" i="94" s="1"/>
  <c r="O350" i="94" s="1"/>
  <c r="O351" i="94" s="1"/>
  <c r="O352" i="94" s="1"/>
  <c r="O221" i="94"/>
  <c r="O222" i="94"/>
  <c r="O223" i="94" s="1"/>
  <c r="O120" i="94"/>
  <c r="O17" i="94"/>
  <c r="N222" i="93"/>
  <c r="N120" i="93"/>
  <c r="N121" i="93" s="1"/>
  <c r="N17" i="93"/>
  <c r="N16" i="93"/>
  <c r="M343" i="91"/>
  <c r="M344" i="91" s="1"/>
  <c r="M221" i="91"/>
  <c r="M222" i="91" s="1"/>
  <c r="M128" i="91"/>
  <c r="M129" i="91"/>
  <c r="M130" i="91" s="1"/>
  <c r="M131" i="91" s="1"/>
  <c r="M132" i="91" s="1"/>
  <c r="M133" i="91" s="1"/>
  <c r="M135" i="91" s="1"/>
  <c r="M136" i="91" s="1"/>
  <c r="M13" i="91"/>
  <c r="M14" i="91"/>
  <c r="L17" i="89"/>
  <c r="L20" i="89" s="1"/>
  <c r="L223" i="89"/>
  <c r="L224" i="89" s="1"/>
  <c r="L339" i="89"/>
  <c r="L123" i="89"/>
  <c r="K343" i="87"/>
  <c r="K344" i="87" s="1"/>
  <c r="K346" i="87" s="1"/>
  <c r="K222" i="87"/>
  <c r="K123" i="87"/>
  <c r="K16" i="87"/>
  <c r="J342" i="85"/>
  <c r="J220" i="85"/>
  <c r="J221" i="85"/>
  <c r="J127" i="85"/>
  <c r="J22" i="85"/>
  <c r="J23" i="85" s="1"/>
  <c r="J24" i="85" s="1"/>
  <c r="J25" i="85" s="1"/>
  <c r="I458" i="83"/>
  <c r="I343" i="83"/>
  <c r="H459" i="81"/>
  <c r="H223" i="81"/>
  <c r="H224" i="81"/>
  <c r="H225" i="81" s="1"/>
  <c r="H130" i="81"/>
  <c r="F231" i="72"/>
  <c r="F232" i="72" s="1"/>
  <c r="F233" i="72" s="1"/>
  <c r="F349" i="72"/>
  <c r="J1" i="11"/>
  <c r="K1" i="11"/>
  <c r="I1" i="11"/>
  <c r="J1" i="9"/>
  <c r="K1" i="9"/>
  <c r="J1" i="8"/>
  <c r="K1" i="8"/>
  <c r="J1" i="80"/>
  <c r="K1" i="80"/>
  <c r="J1" i="7"/>
  <c r="K1" i="7"/>
  <c r="J2" i="6"/>
  <c r="K2" i="6"/>
  <c r="G4" i="45"/>
  <c r="D4" i="45"/>
  <c r="D5" i="45"/>
  <c r="D6" i="45"/>
  <c r="D8" i="45"/>
  <c r="F6" i="45"/>
  <c r="F5" i="45"/>
  <c r="F4" i="45"/>
  <c r="F8" i="45"/>
  <c r="G5" i="45"/>
  <c r="C9" i="45"/>
  <c r="C4" i="45"/>
  <c r="C5" i="45"/>
  <c r="C6" i="45"/>
  <c r="I1" i="80"/>
  <c r="H1" i="80"/>
  <c r="G1" i="80"/>
  <c r="F1" i="80"/>
  <c r="E1" i="80"/>
  <c r="F1" i="11"/>
  <c r="C8" i="45"/>
  <c r="F9" i="45"/>
  <c r="D10" i="45"/>
  <c r="D9" i="45"/>
  <c r="C10" i="45"/>
  <c r="F2" i="6"/>
  <c r="G2" i="6"/>
  <c r="H2" i="6"/>
  <c r="I2" i="6"/>
  <c r="E2" i="6"/>
  <c r="F1" i="7"/>
  <c r="G1" i="7"/>
  <c r="H1" i="7"/>
  <c r="I1" i="7"/>
  <c r="E1" i="7"/>
  <c r="F1" i="8"/>
  <c r="G1" i="8"/>
  <c r="H1" i="8"/>
  <c r="I1" i="8"/>
  <c r="E1" i="8"/>
  <c r="F1" i="9"/>
  <c r="G1" i="9"/>
  <c r="H1" i="9"/>
  <c r="I1" i="9"/>
  <c r="E1" i="9"/>
  <c r="G1" i="11"/>
  <c r="H1" i="11"/>
  <c r="E1" i="11"/>
  <c r="J119" i="85" l="1"/>
  <c r="I344" i="83"/>
  <c r="I225" i="83"/>
  <c r="I226" i="83"/>
  <c r="I227" i="83"/>
  <c r="I122" i="83"/>
  <c r="I123" i="83" s="1"/>
  <c r="I124" i="83" s="1"/>
  <c r="I125" i="83" s="1"/>
  <c r="I126" i="83" s="1"/>
  <c r="I14" i="83"/>
  <c r="H342" i="81"/>
  <c r="H124" i="81"/>
  <c r="H14" i="81"/>
  <c r="H15" i="81" s="1"/>
  <c r="G350" i="78"/>
  <c r="G352" i="78" s="1"/>
  <c r="G353" i="78" s="1"/>
  <c r="G354" i="78" s="1"/>
  <c r="G355" i="78" s="1"/>
  <c r="G356" i="78" s="1"/>
  <c r="G358" i="78" s="1"/>
  <c r="G359" i="78" s="1"/>
  <c r="G360" i="78" s="1"/>
  <c r="G361" i="78" s="1"/>
  <c r="G126" i="78"/>
  <c r="G39" i="78"/>
  <c r="G40" i="78" s="1"/>
  <c r="G41" i="78" s="1"/>
  <c r="G42" i="78" s="1"/>
  <c r="G43" i="78" s="1"/>
  <c r="G45" i="78" s="1"/>
  <c r="G46" i="78" s="1"/>
  <c r="G47" i="78" s="1"/>
  <c r="G48" i="78" s="1"/>
  <c r="G50" i="78" s="1"/>
  <c r="G51" i="78" s="1"/>
  <c r="G56" i="78" s="1"/>
  <c r="F127" i="72"/>
  <c r="F23" i="72"/>
  <c r="F24" i="72"/>
  <c r="F25" i="72"/>
  <c r="F27" i="72" s="1"/>
  <c r="F28" i="72" s="1"/>
  <c r="F29" i="72" s="1"/>
  <c r="F31" i="72" s="1"/>
  <c r="F34" i="72" s="1"/>
  <c r="O353" i="94"/>
  <c r="O227" i="94"/>
  <c r="O228" i="94" s="1"/>
  <c r="O229" i="94" s="1"/>
  <c r="O230" i="94" s="1"/>
  <c r="O231" i="94" s="1"/>
  <c r="O232" i="94" s="1"/>
  <c r="O233" i="94" s="1"/>
  <c r="O224" i="94"/>
  <c r="O225" i="94" s="1"/>
  <c r="O226" i="94" s="1"/>
  <c r="O234" i="94" s="1"/>
  <c r="O236" i="94" s="1"/>
  <c r="O237" i="94" s="1"/>
  <c r="O239" i="94" s="1"/>
  <c r="O241" i="94" s="1"/>
  <c r="O242" i="94" s="1"/>
  <c r="O244" i="94" s="1"/>
  <c r="O245" i="94" s="1"/>
  <c r="O246" i="94" s="1"/>
  <c r="O247" i="94" s="1"/>
  <c r="O121" i="94"/>
  <c r="O20" i="94"/>
  <c r="N223" i="93"/>
  <c r="N224" i="93" s="1"/>
  <c r="N123" i="93"/>
  <c r="N18" i="93"/>
  <c r="N19" i="93" s="1"/>
  <c r="N20" i="93" s="1"/>
  <c r="N22" i="93" s="1"/>
  <c r="N23" i="93" s="1"/>
  <c r="M349" i="91"/>
  <c r="M345" i="91"/>
  <c r="M346" i="91" s="1"/>
  <c r="M347" i="91" s="1"/>
  <c r="M348" i="91" s="1"/>
  <c r="M224" i="91"/>
  <c r="M223" i="91"/>
  <c r="M137" i="91"/>
  <c r="M138" i="91" s="1"/>
  <c r="M139" i="91" s="1"/>
  <c r="M140" i="91" s="1"/>
  <c r="M141" i="91" s="1"/>
  <c r="M144" i="91" s="1"/>
  <c r="M17" i="91"/>
  <c r="L21" i="89"/>
  <c r="L23" i="89" s="1"/>
  <c r="L22" i="89"/>
  <c r="L225" i="89"/>
  <c r="L226" i="89" s="1"/>
  <c r="L340" i="89"/>
  <c r="L125" i="89"/>
  <c r="K347" i="87"/>
  <c r="K348" i="87" s="1"/>
  <c r="K349" i="87"/>
  <c r="K223" i="87"/>
  <c r="K225" i="87" s="1"/>
  <c r="K226" i="87" s="1"/>
  <c r="K227" i="87" s="1"/>
  <c r="K228" i="87" s="1"/>
  <c r="K229" i="87" s="1"/>
  <c r="K230" i="87" s="1"/>
  <c r="K232" i="87" s="1"/>
  <c r="K233" i="87" s="1"/>
  <c r="K237" i="87" s="1"/>
  <c r="K238" i="87" s="1"/>
  <c r="K239" i="87" s="1"/>
  <c r="K240" i="87" s="1"/>
  <c r="K241" i="87" s="1"/>
  <c r="K244" i="87" s="1"/>
  <c r="K247" i="87" s="1"/>
  <c r="K248" i="87" s="1"/>
  <c r="K251" i="87" s="1"/>
  <c r="K252" i="87" s="1"/>
  <c r="K254" i="87" s="1"/>
  <c r="K255" i="87" s="1"/>
  <c r="K256" i="87" s="1"/>
  <c r="K257" i="87" s="1"/>
  <c r="K259" i="87" s="1"/>
  <c r="K260" i="87" s="1"/>
  <c r="K261" i="87" s="1"/>
  <c r="K263" i="87" s="1"/>
  <c r="K264" i="87" s="1"/>
  <c r="K265" i="87" s="1"/>
  <c r="K267" i="87" s="1"/>
  <c r="K124" i="87"/>
  <c r="K126" i="87" s="1"/>
  <c r="K127" i="87" s="1"/>
  <c r="K128" i="87" s="1"/>
  <c r="K17" i="87"/>
  <c r="J343" i="85"/>
  <c r="J344" i="85" s="1"/>
  <c r="J345" i="85" s="1"/>
  <c r="J223" i="85"/>
  <c r="J224" i="85" s="1"/>
  <c r="J225" i="85" s="1"/>
  <c r="J144" i="85"/>
  <c r="J145" i="85" s="1"/>
  <c r="J146" i="85" s="1"/>
  <c r="J147" i="85" s="1"/>
  <c r="J151" i="85" s="1"/>
  <c r="J152" i="85" s="1"/>
  <c r="J153" i="85" s="1"/>
  <c r="J158" i="85" s="1"/>
  <c r="J159" i="85" s="1"/>
  <c r="J160" i="85" s="1"/>
  <c r="J163" i="85" s="1"/>
  <c r="J137" i="85"/>
  <c r="J139" i="85" s="1"/>
  <c r="J141" i="85" s="1"/>
  <c r="J26" i="85"/>
  <c r="I459" i="83"/>
  <c r="I460" i="83" s="1"/>
  <c r="I24" i="83"/>
  <c r="I25" i="83"/>
  <c r="H226" i="81"/>
  <c r="H18" i="81"/>
  <c r="H20" i="81"/>
  <c r="F350" i="72"/>
  <c r="F351" i="72"/>
  <c r="F353" i="72"/>
  <c r="F354" i="72" s="1"/>
  <c r="F234" i="72"/>
  <c r="F235" i="72" s="1"/>
  <c r="F163" i="72"/>
  <c r="J120" i="85" l="1"/>
  <c r="I345" i="83"/>
  <c r="I228" i="83"/>
  <c r="I15" i="83"/>
  <c r="I16" i="83"/>
  <c r="H343" i="81"/>
  <c r="H344" i="81"/>
  <c r="H125" i="81"/>
  <c r="H16" i="81"/>
  <c r="H17" i="81" s="1"/>
  <c r="G127" i="78"/>
  <c r="G129" i="78" s="1"/>
  <c r="G130" i="78" s="1"/>
  <c r="G131" i="78" s="1"/>
  <c r="G132" i="78" s="1"/>
  <c r="G133" i="78" s="1"/>
  <c r="G135" i="78" s="1"/>
  <c r="G136" i="78" s="1"/>
  <c r="G137" i="78" s="1"/>
  <c r="G139" i="78" s="1"/>
  <c r="G140" i="78" s="1"/>
  <c r="G141" i="78" s="1"/>
  <c r="G142" i="78" s="1"/>
  <c r="G144" i="78" s="1"/>
  <c r="G146" i="78" s="1"/>
  <c r="G147" i="78" s="1"/>
  <c r="G149" i="78" s="1"/>
  <c r="G152" i="78" s="1"/>
  <c r="G153" i="78" s="1"/>
  <c r="G155" i="78" s="1"/>
  <c r="G156" i="78" s="1"/>
  <c r="G158" i="78" s="1"/>
  <c r="F236" i="72"/>
  <c r="F237" i="72" s="1"/>
  <c r="F238" i="72" s="1"/>
  <c r="F128" i="72"/>
  <c r="F129" i="72" s="1"/>
  <c r="O248" i="94"/>
  <c r="O249" i="94" s="1"/>
  <c r="O250" i="94" s="1"/>
  <c r="O253" i="94" s="1"/>
  <c r="O254" i="94" s="1"/>
  <c r="O256" i="94" s="1"/>
  <c r="O257" i="94" s="1"/>
  <c r="O258" i="94" s="1"/>
  <c r="O259" i="94" s="1"/>
  <c r="O260" i="94" s="1"/>
  <c r="O261" i="94" s="1"/>
  <c r="O262" i="94" s="1"/>
  <c r="O263" i="94" s="1"/>
  <c r="O264" i="94" s="1"/>
  <c r="O267" i="94" s="1"/>
  <c r="O268" i="94" s="1"/>
  <c r="O269" i="94" s="1"/>
  <c r="O122" i="94"/>
  <c r="O124" i="94" s="1"/>
  <c r="O125" i="94" s="1"/>
  <c r="O126" i="94" s="1"/>
  <c r="O127" i="94" s="1"/>
  <c r="O128" i="94" s="1"/>
  <c r="O129" i="94" s="1"/>
  <c r="O130" i="94" s="1"/>
  <c r="O131" i="94" s="1"/>
  <c r="O132" i="94" s="1"/>
  <c r="O133" i="94" s="1"/>
  <c r="O135" i="94" s="1"/>
  <c r="O136" i="94" s="1"/>
  <c r="O137" i="94" s="1"/>
  <c r="O138" i="94" s="1"/>
  <c r="O139" i="94" s="1"/>
  <c r="O140" i="94" s="1"/>
  <c r="O141" i="94" s="1"/>
  <c r="O142" i="94" s="1"/>
  <c r="O143" i="94" s="1"/>
  <c r="O146" i="94" s="1"/>
  <c r="O147" i="94" s="1"/>
  <c r="O149" i="94" s="1"/>
  <c r="O151" i="94" s="1"/>
  <c r="O152" i="94" s="1"/>
  <c r="O153" i="94" s="1"/>
  <c r="O154" i="94" s="1"/>
  <c r="O156" i="94" s="1"/>
  <c r="O21" i="94"/>
  <c r="O22" i="94" s="1"/>
  <c r="O23" i="94" s="1"/>
  <c r="O25" i="94" s="1"/>
  <c r="O26" i="94" s="1"/>
  <c r="O29" i="94" s="1"/>
  <c r="O32" i="94" s="1"/>
  <c r="O33" i="94" s="1"/>
  <c r="O34" i="94" s="1"/>
  <c r="O36" i="94" s="1"/>
  <c r="O37" i="94" s="1"/>
  <c r="O38" i="94" s="1"/>
  <c r="O40" i="94" s="1"/>
  <c r="O43" i="94" s="1"/>
  <c r="O44" i="94" s="1"/>
  <c r="O45" i="94" s="1"/>
  <c r="O48" i="94" s="1"/>
  <c r="N225" i="93"/>
  <c r="N226" i="93" s="1"/>
  <c r="N227" i="93" s="1"/>
  <c r="N228" i="93" s="1"/>
  <c r="N229" i="93" s="1"/>
  <c r="N232" i="93" s="1"/>
  <c r="N233" i="93" s="1"/>
  <c r="N234" i="93" s="1"/>
  <c r="N236" i="93" s="1"/>
  <c r="N237" i="93" s="1"/>
  <c r="N239" i="93" s="1"/>
  <c r="N124" i="93"/>
  <c r="M350" i="91"/>
  <c r="M351" i="91" s="1"/>
  <c r="M353" i="91" s="1"/>
  <c r="M354" i="91" s="1"/>
  <c r="M355" i="91" s="1"/>
  <c r="M225" i="91"/>
  <c r="M18" i="91"/>
  <c r="M19" i="91" s="1"/>
  <c r="M22" i="91" s="1"/>
  <c r="L25" i="89"/>
  <c r="L26" i="89" s="1"/>
  <c r="L27" i="89" s="1"/>
  <c r="L28" i="89" s="1"/>
  <c r="L29" i="89" s="1"/>
  <c r="L31" i="89" s="1"/>
  <c r="L32" i="89" s="1"/>
  <c r="L33" i="89" s="1"/>
  <c r="L35" i="89" s="1"/>
  <c r="L37" i="89" s="1"/>
  <c r="L38" i="89" s="1"/>
  <c r="L39" i="89" s="1"/>
  <c r="L40" i="89" s="1"/>
  <c r="L42" i="89" s="1"/>
  <c r="L44" i="89" s="1"/>
  <c r="L24" i="89"/>
  <c r="L341" i="89"/>
  <c r="L342" i="89" s="1"/>
  <c r="L345" i="89" s="1"/>
  <c r="L346" i="89" s="1"/>
  <c r="L227" i="89"/>
  <c r="L126" i="89"/>
  <c r="K129" i="87"/>
  <c r="K130" i="87" s="1"/>
  <c r="K131" i="87" s="1"/>
  <c r="K132" i="87" s="1"/>
  <c r="K133" i="87" s="1"/>
  <c r="K134" i="87" s="1"/>
  <c r="K135" i="87" s="1"/>
  <c r="K136" i="87" s="1"/>
  <c r="K138" i="87" s="1"/>
  <c r="K139" i="87" s="1"/>
  <c r="K141" i="87" s="1"/>
  <c r="K144" i="87" s="1"/>
  <c r="K145" i="87" s="1"/>
  <c r="K146" i="87" s="1"/>
  <c r="K350" i="87"/>
  <c r="K351" i="87" s="1"/>
  <c r="K353" i="87" s="1"/>
  <c r="K354" i="87" s="1"/>
  <c r="K355" i="87" s="1"/>
  <c r="K356" i="87" s="1"/>
  <c r="K357" i="87" s="1"/>
  <c r="K358" i="87" s="1"/>
  <c r="K359" i="87" s="1"/>
  <c r="K360" i="87" s="1"/>
  <c r="K361" i="87" s="1"/>
  <c r="K362" i="87" s="1"/>
  <c r="K363" i="87" s="1"/>
  <c r="K18" i="87"/>
  <c r="K19" i="87" s="1"/>
  <c r="K20" i="87" s="1"/>
  <c r="K21" i="87" s="1"/>
  <c r="J346" i="85"/>
  <c r="J348" i="85"/>
  <c r="J349" i="85" s="1"/>
  <c r="J228" i="85"/>
  <c r="J226" i="85"/>
  <c r="J227" i="85"/>
  <c r="J27" i="85"/>
  <c r="J29" i="85" s="1"/>
  <c r="I461" i="83"/>
  <c r="I464" i="83" s="1"/>
  <c r="I465" i="83" s="1"/>
  <c r="I363" i="83"/>
  <c r="I364" i="83" s="1"/>
  <c r="I367" i="83" s="1"/>
  <c r="I368" i="83" s="1"/>
  <c r="I369" i="83" s="1"/>
  <c r="I370" i="83" s="1"/>
  <c r="I371" i="83" s="1"/>
  <c r="I372" i="83" s="1"/>
  <c r="I373" i="83" s="1"/>
  <c r="I374" i="83" s="1"/>
  <c r="I128" i="83"/>
  <c r="I129" i="83" s="1"/>
  <c r="I131" i="83" s="1"/>
  <c r="I35" i="83"/>
  <c r="I37" i="83" s="1"/>
  <c r="I39" i="83" s="1"/>
  <c r="I40" i="83" s="1"/>
  <c r="I41" i="83" s="1"/>
  <c r="I43" i="83" s="1"/>
  <c r="I45" i="83" s="1"/>
  <c r="I46" i="83" s="1"/>
  <c r="I51" i="83" s="1"/>
  <c r="I53" i="83" s="1"/>
  <c r="I54" i="83" s="1"/>
  <c r="I55" i="83" s="1"/>
  <c r="I57" i="83" s="1"/>
  <c r="I59" i="83" s="1"/>
  <c r="I61" i="83" s="1"/>
  <c r="I63" i="83" s="1"/>
  <c r="I66" i="83" s="1"/>
  <c r="I69" i="83" s="1"/>
  <c r="I70" i="83" s="1"/>
  <c r="H227" i="81"/>
  <c r="F355" i="72"/>
  <c r="F357" i="72" s="1"/>
  <c r="F360" i="72" s="1"/>
  <c r="F361" i="72" s="1"/>
  <c r="F362" i="72" s="1"/>
  <c r="F144" i="72"/>
  <c r="F165" i="72"/>
  <c r="G8" i="45"/>
  <c r="G6" i="45"/>
  <c r="J121" i="85" l="1"/>
  <c r="I346" i="83"/>
  <c r="I349" i="83"/>
  <c r="I230" i="83"/>
  <c r="I229" i="83"/>
  <c r="I231" i="83" s="1"/>
  <c r="I232" i="83" s="1"/>
  <c r="I17" i="83"/>
  <c r="H345" i="81"/>
  <c r="H126" i="81"/>
  <c r="H19" i="81"/>
  <c r="H21" i="81" s="1"/>
  <c r="H22" i="81" s="1"/>
  <c r="F130" i="72"/>
  <c r="F131" i="72" s="1"/>
  <c r="F132" i="72" s="1"/>
  <c r="F239" i="72"/>
  <c r="F240" i="72" s="1"/>
  <c r="F241" i="72" s="1"/>
  <c r="F242" i="72" s="1"/>
  <c r="N125" i="93"/>
  <c r="N126" i="93" s="1"/>
  <c r="N127" i="93" s="1"/>
  <c r="N129" i="93" s="1"/>
  <c r="N130" i="93" s="1"/>
  <c r="N133" i="93" s="1"/>
  <c r="N135" i="93" s="1"/>
  <c r="N136" i="93" s="1"/>
  <c r="N137" i="93" s="1"/>
  <c r="N138" i="93" s="1"/>
  <c r="M226" i="91"/>
  <c r="M227" i="91" s="1"/>
  <c r="M228" i="91" s="1"/>
  <c r="M229" i="91" s="1"/>
  <c r="M231" i="91" s="1"/>
  <c r="M233" i="91" s="1"/>
  <c r="M235" i="91" s="1"/>
  <c r="M238" i="91" s="1"/>
  <c r="M239" i="91" s="1"/>
  <c r="M240" i="91" s="1"/>
  <c r="M243" i="91" s="1"/>
  <c r="M245" i="91" s="1"/>
  <c r="M247" i="91" s="1"/>
  <c r="M248" i="91" s="1"/>
  <c r="M249" i="91" s="1"/>
  <c r="M250" i="91" s="1"/>
  <c r="M251" i="91" s="1"/>
  <c r="M252" i="91" s="1"/>
  <c r="M253" i="91" s="1"/>
  <c r="M255" i="91" s="1"/>
  <c r="M256" i="91" s="1"/>
  <c r="M257" i="91" s="1"/>
  <c r="M258" i="91" s="1"/>
  <c r="M259" i="91" s="1"/>
  <c r="M260" i="91" s="1"/>
  <c r="M262" i="91" s="1"/>
  <c r="M263" i="91" s="1"/>
  <c r="M265" i="91" s="1"/>
  <c r="M23" i="91"/>
  <c r="L347" i="89"/>
  <c r="L348" i="89" s="1"/>
  <c r="L228" i="89"/>
  <c r="L127" i="89"/>
  <c r="L128" i="89" s="1"/>
  <c r="L129" i="89" s="1"/>
  <c r="L131" i="89" s="1"/>
  <c r="L132" i="89" s="1"/>
  <c r="L133" i="89" s="1"/>
  <c r="L134" i="89" s="1"/>
  <c r="L135" i="89" s="1"/>
  <c r="L137" i="89" s="1"/>
  <c r="L138" i="89" s="1"/>
  <c r="L139" i="89" s="1"/>
  <c r="L140" i="89" s="1"/>
  <c r="L141" i="89" s="1"/>
  <c r="L142" i="89" s="1"/>
  <c r="L143" i="89" s="1"/>
  <c r="L145" i="89" s="1"/>
  <c r="K23" i="87"/>
  <c r="K22" i="87"/>
  <c r="K24" i="87"/>
  <c r="K25" i="87" s="1"/>
  <c r="K26" i="87" s="1"/>
  <c r="K27" i="87" s="1"/>
  <c r="K28" i="87" s="1"/>
  <c r="K29" i="87" s="1"/>
  <c r="K30" i="87"/>
  <c r="J350" i="85"/>
  <c r="J351" i="85" s="1"/>
  <c r="J352" i="85" s="1"/>
  <c r="J354" i="85" s="1"/>
  <c r="J355" i="85" s="1"/>
  <c r="J357" i="85" s="1"/>
  <c r="J358" i="85" s="1"/>
  <c r="J359" i="85" s="1"/>
  <c r="J360" i="85" s="1"/>
  <c r="J361" i="85" s="1"/>
  <c r="J363" i="85" s="1"/>
  <c r="J364" i="85" s="1"/>
  <c r="J366" i="85" s="1"/>
  <c r="J368" i="85" s="1"/>
  <c r="J370" i="85" s="1"/>
  <c r="J371" i="85" s="1"/>
  <c r="J372" i="85" s="1"/>
  <c r="J374" i="85" s="1"/>
  <c r="J375" i="85" s="1"/>
  <c r="J376" i="85" s="1"/>
  <c r="J379" i="85" s="1"/>
  <c r="J229" i="85"/>
  <c r="J230" i="85" s="1"/>
  <c r="J231" i="85" s="1"/>
  <c r="J232" i="85" s="1"/>
  <c r="J233" i="85" s="1"/>
  <c r="J235" i="85" s="1"/>
  <c r="J236" i="85" s="1"/>
  <c r="J237" i="85" s="1"/>
  <c r="J238" i="85" s="1"/>
  <c r="J239" i="85" s="1"/>
  <c r="J240" i="85" s="1"/>
  <c r="J241" i="85" s="1"/>
  <c r="J242" i="85" s="1"/>
  <c r="J243" i="85" s="1"/>
  <c r="J30" i="85"/>
  <c r="J31" i="85" s="1"/>
  <c r="J34" i="85"/>
  <c r="J35" i="85" s="1"/>
  <c r="J37" i="85" s="1"/>
  <c r="J38" i="85" s="1"/>
  <c r="J40" i="85" s="1"/>
  <c r="J41" i="85" s="1"/>
  <c r="J42" i="85" s="1"/>
  <c r="J44" i="85" s="1"/>
  <c r="J45" i="85" s="1"/>
  <c r="J46" i="85" s="1"/>
  <c r="J48" i="85" s="1"/>
  <c r="I466" i="83"/>
  <c r="I467" i="83" s="1"/>
  <c r="I468" i="83" s="1"/>
  <c r="I469" i="83" s="1"/>
  <c r="I237" i="83"/>
  <c r="I132" i="83"/>
  <c r="I133" i="83" s="1"/>
  <c r="I134" i="83" s="1"/>
  <c r="I135" i="83" s="1"/>
  <c r="I136" i="83" s="1"/>
  <c r="I137" i="83" s="1"/>
  <c r="I138" i="83" s="1"/>
  <c r="I140" i="83" s="1"/>
  <c r="I141" i="83" s="1"/>
  <c r="I142" i="83" s="1"/>
  <c r="I143" i="83" s="1"/>
  <c r="H350" i="81"/>
  <c r="H351" i="81" s="1"/>
  <c r="H352" i="81" s="1"/>
  <c r="H353" i="81" s="1"/>
  <c r="H354" i="81" s="1"/>
  <c r="H355" i="81" s="1"/>
  <c r="H357" i="81" s="1"/>
  <c r="H358" i="81" s="1"/>
  <c r="H359" i="81" s="1"/>
  <c r="H360" i="81" s="1"/>
  <c r="H228" i="81"/>
  <c r="H229" i="81" s="1"/>
  <c r="H230" i="81" s="1"/>
  <c r="H231" i="81" s="1"/>
  <c r="H232" i="81" s="1"/>
  <c r="H233" i="81" s="1"/>
  <c r="H234" i="81" s="1"/>
  <c r="H235" i="81" s="1"/>
  <c r="H236" i="81" s="1"/>
  <c r="H237" i="81" s="1"/>
  <c r="H238" i="81" s="1"/>
  <c r="H239" i="81" s="1"/>
  <c r="H240" i="81" s="1"/>
  <c r="H241" i="81" s="1"/>
  <c r="H242" i="81" s="1"/>
  <c r="H243" i="81" s="1"/>
  <c r="H244" i="81" s="1"/>
  <c r="H245" i="81" s="1"/>
  <c r="H246" i="81" s="1"/>
  <c r="H247" i="81" s="1"/>
  <c r="H248" i="81" s="1"/>
  <c r="H249" i="81" s="1"/>
  <c r="H251" i="81" s="1"/>
  <c r="H252" i="81" s="1"/>
  <c r="H253" i="81" s="1"/>
  <c r="H254" i="81" s="1"/>
  <c r="H255" i="81" s="1"/>
  <c r="H256" i="81" s="1"/>
  <c r="H257" i="81" s="1"/>
  <c r="H258" i="81" s="1"/>
  <c r="H259" i="81" s="1"/>
  <c r="H260" i="81" s="1"/>
  <c r="F249" i="72"/>
  <c r="F250" i="72" s="1"/>
  <c r="F166" i="72"/>
  <c r="F169" i="72" s="1"/>
  <c r="F170" i="72" s="1"/>
  <c r="F171" i="72" s="1"/>
  <c r="G10" i="45"/>
  <c r="J244" i="85" l="1"/>
  <c r="J245" i="85" s="1"/>
  <c r="J246" i="85" s="1"/>
  <c r="J248" i="85" s="1"/>
  <c r="J249" i="85" s="1"/>
  <c r="J251" i="85" s="1"/>
  <c r="J252" i="85" s="1"/>
  <c r="J253" i="85" s="1"/>
  <c r="J255" i="85" s="1"/>
  <c r="J259" i="85" s="1"/>
  <c r="J260" i="85" s="1"/>
  <c r="J261" i="85" s="1"/>
  <c r="J262" i="85" s="1"/>
  <c r="J263" i="85" s="1"/>
  <c r="J264" i="85" s="1"/>
  <c r="J270" i="85" s="1"/>
  <c r="J271" i="85" s="1"/>
  <c r="J273" i="85" s="1"/>
  <c r="J274" i="85" s="1"/>
  <c r="J275" i="85" s="1"/>
  <c r="J277" i="85" s="1"/>
  <c r="J279" i="85" s="1"/>
  <c r="J285" i="85" s="1"/>
  <c r="J288" i="85" s="1"/>
  <c r="J289" i="85" s="1"/>
  <c r="J292" i="85" s="1"/>
  <c r="J293" i="85" s="1"/>
  <c r="J294" i="85" s="1"/>
  <c r="J295" i="85" s="1"/>
  <c r="J296" i="85" s="1"/>
  <c r="J299" i="85" s="1"/>
  <c r="J300" i="85" s="1"/>
  <c r="J122" i="85"/>
  <c r="I347" i="83"/>
  <c r="I348" i="83" s="1"/>
  <c r="I350" i="83"/>
  <c r="I351" i="83"/>
  <c r="I234" i="83"/>
  <c r="I144" i="83"/>
  <c r="I145" i="83"/>
  <c r="I147" i="83" s="1"/>
  <c r="I150" i="83" s="1"/>
  <c r="I152" i="83" s="1"/>
  <c r="I153" i="83" s="1"/>
  <c r="I160" i="83" s="1"/>
  <c r="I164" i="83" s="1"/>
  <c r="I165" i="83" s="1"/>
  <c r="I166" i="83" s="1"/>
  <c r="I169" i="83" s="1"/>
  <c r="I170" i="83" s="1"/>
  <c r="I172" i="83" s="1"/>
  <c r="I173" i="83" s="1"/>
  <c r="I174" i="83" s="1"/>
  <c r="I177" i="83" s="1"/>
  <c r="I181" i="83" s="1"/>
  <c r="I182" i="83" s="1"/>
  <c r="I186" i="83" s="1"/>
  <c r="I188" i="83" s="1"/>
  <c r="I189" i="83" s="1"/>
  <c r="I191" i="83" s="1"/>
  <c r="I192" i="83" s="1"/>
  <c r="I193" i="83" s="1"/>
  <c r="I18" i="83"/>
  <c r="I20" i="83" s="1"/>
  <c r="I21" i="83" s="1"/>
  <c r="H127" i="81"/>
  <c r="H128" i="81"/>
  <c r="H346" i="81"/>
  <c r="H129" i="81"/>
  <c r="H131" i="81"/>
  <c r="H23" i="81"/>
  <c r="H24" i="81"/>
  <c r="H25" i="81" s="1"/>
  <c r="H26" i="81" s="1"/>
  <c r="H27" i="81" s="1"/>
  <c r="H28" i="81" s="1"/>
  <c r="H30" i="81" s="1"/>
  <c r="H31" i="81" s="1"/>
  <c r="F133" i="72"/>
  <c r="F135" i="72" s="1"/>
  <c r="F243" i="72"/>
  <c r="F244" i="72" s="1"/>
  <c r="M24" i="91"/>
  <c r="M25" i="91" s="1"/>
  <c r="M26" i="91" s="1"/>
  <c r="M28" i="91" s="1"/>
  <c r="M31" i="91" s="1"/>
  <c r="M32" i="91" s="1"/>
  <c r="M34" i="91" s="1"/>
  <c r="M35" i="91" s="1"/>
  <c r="M36" i="91" s="1"/>
  <c r="M37" i="91" s="1"/>
  <c r="L349" i="89"/>
  <c r="L350" i="89" s="1"/>
  <c r="L353" i="89" s="1"/>
  <c r="L354" i="89" s="1"/>
  <c r="L355" i="89" s="1"/>
  <c r="L356" i="89" s="1"/>
  <c r="L357" i="89" s="1"/>
  <c r="L229" i="89"/>
  <c r="L230" i="89" s="1"/>
  <c r="L231" i="89" s="1"/>
  <c r="L232" i="89" s="1"/>
  <c r="L235" i="89" s="1"/>
  <c r="L237" i="89" s="1"/>
  <c r="L238" i="89" s="1"/>
  <c r="L239" i="89" s="1"/>
  <c r="L240" i="89" s="1"/>
  <c r="L242" i="89" s="1"/>
  <c r="L243" i="89" s="1"/>
  <c r="L245" i="89" s="1"/>
  <c r="L246" i="89" s="1"/>
  <c r="L247" i="89" s="1"/>
  <c r="L248" i="89" s="1"/>
  <c r="L249" i="89" s="1"/>
  <c r="L250" i="89" s="1"/>
  <c r="L251" i="89" s="1"/>
  <c r="L252" i="89" s="1"/>
  <c r="L254" i="89" s="1"/>
  <c r="L255" i="89" s="1"/>
  <c r="L256" i="89" s="1"/>
  <c r="L257" i="89" s="1"/>
  <c r="L258" i="89" s="1"/>
  <c r="L146" i="89"/>
  <c r="L149" i="89" s="1"/>
  <c r="K32" i="87"/>
  <c r="K31" i="87"/>
  <c r="F264" i="72"/>
  <c r="F265" i="72" s="1"/>
  <c r="F266" i="72" s="1"/>
  <c r="F174" i="72"/>
  <c r="F176" i="72" s="1"/>
  <c r="F10" i="45"/>
  <c r="J123" i="85" l="1"/>
  <c r="J124" i="85"/>
  <c r="J125" i="85" s="1"/>
  <c r="J126" i="85" s="1"/>
  <c r="J129" i="85" s="1"/>
  <c r="J130" i="85" s="1"/>
  <c r="I352" i="83"/>
  <c r="I235" i="83"/>
  <c r="I236" i="83" s="1"/>
  <c r="I238" i="83"/>
  <c r="I239" i="83" s="1"/>
  <c r="I240" i="83" s="1"/>
  <c r="I22" i="83"/>
  <c r="I26" i="83" s="1"/>
  <c r="I27" i="83"/>
  <c r="H347" i="81"/>
  <c r="H348" i="81"/>
  <c r="H132" i="81"/>
  <c r="H133" i="81" s="1"/>
  <c r="H134" i="81" s="1"/>
  <c r="H135" i="81" s="1"/>
  <c r="F136" i="72"/>
  <c r="F137" i="72" s="1"/>
  <c r="F138" i="72" s="1"/>
  <c r="F139" i="72" s="1"/>
  <c r="F245" i="72"/>
  <c r="F246" i="72" s="1"/>
  <c r="F140" i="72"/>
  <c r="K34" i="87"/>
  <c r="K33" i="87"/>
  <c r="F178" i="72"/>
  <c r="F182" i="72" s="1"/>
  <c r="F183" i="72" s="1"/>
  <c r="J132" i="85" l="1"/>
  <c r="J133" i="85" s="1"/>
  <c r="J136" i="85" s="1"/>
  <c r="J131" i="85"/>
  <c r="I353" i="83"/>
  <c r="I241" i="83"/>
  <c r="I28" i="83"/>
  <c r="I30" i="83" s="1"/>
  <c r="H349" i="81"/>
  <c r="H136" i="81"/>
  <c r="H137" i="81" s="1"/>
  <c r="H138" i="81" s="1"/>
  <c r="H139" i="81" s="1"/>
  <c r="H140" i="81" s="1"/>
  <c r="H141" i="81" s="1"/>
  <c r="H142" i="81" s="1"/>
  <c r="H144" i="81" s="1"/>
  <c r="F247" i="72"/>
  <c r="F248" i="72" s="1"/>
  <c r="F141" i="72"/>
  <c r="F142" i="72" s="1"/>
  <c r="F143" i="72" s="1"/>
  <c r="F145" i="72" s="1"/>
  <c r="F146" i="72" s="1"/>
  <c r="F147" i="72" s="1"/>
  <c r="F148" i="72" s="1"/>
  <c r="F149" i="72" s="1"/>
  <c r="F151" i="72" s="1"/>
  <c r="F153" i="72" s="1"/>
  <c r="F154" i="72" s="1"/>
  <c r="F155" i="72" s="1"/>
  <c r="F158" i="72" s="1"/>
  <c r="F159" i="72" s="1"/>
  <c r="F160" i="72" s="1"/>
  <c r="F161" i="72" s="1"/>
  <c r="F162" i="72" s="1"/>
  <c r="K35" i="87"/>
  <c r="K36" i="87" s="1"/>
  <c r="K37" i="87" s="1"/>
  <c r="F184" i="72"/>
  <c r="F186" i="72" s="1"/>
  <c r="F187" i="72" s="1"/>
  <c r="F188" i="72" s="1"/>
  <c r="I354" i="83" l="1"/>
  <c r="I355" i="83" s="1"/>
  <c r="I356" i="83" s="1"/>
  <c r="I357" i="83"/>
  <c r="I358" i="83" s="1"/>
  <c r="I360" i="83" s="1"/>
  <c r="I361" i="83"/>
  <c r="I362" i="83" s="1"/>
  <c r="I242" i="83"/>
  <c r="I243" i="83" s="1"/>
  <c r="I244" i="83" s="1"/>
  <c r="I245" i="83"/>
  <c r="I246" i="83" s="1"/>
  <c r="I247" i="83" s="1"/>
  <c r="I248" i="83" s="1"/>
  <c r="I249" i="83" s="1"/>
  <c r="I250" i="83" s="1"/>
  <c r="I251" i="83" s="1"/>
  <c r="I252" i="83" s="1"/>
  <c r="I253" i="83" s="1"/>
  <c r="I254" i="83" s="1"/>
  <c r="I255" i="83" s="1"/>
  <c r="I256" i="83" s="1"/>
  <c r="I257" i="83" s="1"/>
  <c r="I258" i="83" s="1"/>
  <c r="I259" i="83" s="1"/>
  <c r="I260" i="83" s="1"/>
  <c r="I261" i="83" s="1"/>
  <c r="F251" i="72"/>
  <c r="F252" i="72" s="1"/>
  <c r="F35" i="72"/>
  <c r="I262" i="83" l="1"/>
  <c r="I263" i="83" s="1"/>
  <c r="I265" i="83" s="1"/>
  <c r="I266" i="83" s="1"/>
  <c r="I267" i="83" s="1"/>
  <c r="I268" i="83" s="1"/>
  <c r="F253" i="72"/>
  <c r="F254" i="72" s="1"/>
  <c r="F255" i="72" s="1"/>
  <c r="F256" i="72" s="1"/>
  <c r="F36" i="72"/>
  <c r="F37" i="72" s="1"/>
  <c r="F41" i="72"/>
  <c r="I269" i="83" l="1"/>
  <c r="I270" i="83"/>
  <c r="I271" i="83" s="1"/>
  <c r="F257" i="72"/>
  <c r="F258" i="72" s="1"/>
  <c r="F259" i="72" s="1"/>
  <c r="F42" i="72"/>
  <c r="F43" i="72" s="1"/>
  <c r="F44" i="72" s="1"/>
  <c r="I273" i="83" l="1"/>
  <c r="I274" i="83"/>
  <c r="F260" i="72"/>
  <c r="F261" i="72" s="1"/>
  <c r="F262" i="72" s="1"/>
  <c r="F263" i="72" s="1"/>
  <c r="F267" i="72" s="1"/>
  <c r="F268" i="72" s="1"/>
  <c r="F269" i="72" s="1"/>
  <c r="F270" i="72" s="1"/>
  <c r="F271" i="72" s="1"/>
  <c r="F272" i="72" s="1"/>
  <c r="F273" i="72" s="1"/>
  <c r="F275" i="72" s="1"/>
  <c r="F45" i="72"/>
  <c r="F46" i="72" s="1"/>
  <c r="F47" i="72" s="1"/>
  <c r="F48" i="72" s="1"/>
  <c r="F49" i="72" s="1"/>
  <c r="F50" i="72"/>
  <c r="I276" i="83" l="1"/>
  <c r="I277" i="83"/>
  <c r="I278" i="83" s="1"/>
  <c r="I279" i="83" s="1"/>
  <c r="I284" i="83" s="1"/>
  <c r="I289" i="83" s="1"/>
  <c r="I290" i="83" s="1"/>
  <c r="I291" i="83" s="1"/>
  <c r="I294" i="83" s="1"/>
  <c r="I297" i="83" s="1"/>
  <c r="I303" i="83" s="1"/>
  <c r="I304" i="83" s="1"/>
  <c r="I305" i="83" s="1"/>
  <c r="I306" i="83" s="1"/>
  <c r="I307" i="83" s="1"/>
  <c r="F51" i="72"/>
  <c r="F52" i="72" s="1"/>
  <c r="F65" i="72"/>
  <c r="F54" i="72"/>
  <c r="F53" i="72" l="1"/>
  <c r="F55" i="72"/>
  <c r="F56" i="72" s="1"/>
  <c r="F67" i="72"/>
  <c r="F66" i="72"/>
  <c r="F64" i="72" l="1"/>
  <c r="F57" i="72"/>
  <c r="F58" i="72" s="1"/>
  <c r="F69" i="72"/>
  <c r="F68" i="72"/>
  <c r="F3" i="45"/>
  <c r="F72" i="72" l="1"/>
  <c r="F71" i="72"/>
  <c r="G9" i="45"/>
  <c r="F11" i="45"/>
  <c r="D3" i="45"/>
  <c r="C3" i="45"/>
  <c r="G3" i="45"/>
  <c r="F74" i="72" l="1"/>
  <c r="F75" i="72" s="1"/>
  <c r="F76" i="72" s="1"/>
  <c r="F73" i="72"/>
  <c r="C11" i="45"/>
  <c r="G11" i="45"/>
  <c r="D11" i="45"/>
  <c r="F84" i="72" l="1"/>
  <c r="F83" i="72"/>
  <c r="F86" i="72" l="1"/>
  <c r="F87" i="72" s="1"/>
  <c r="F88" i="72" s="1"/>
  <c r="F95" i="72" l="1"/>
  <c r="F96" i="72" s="1"/>
  <c r="F97" i="72" s="1"/>
</calcChain>
</file>

<file path=xl/sharedStrings.xml><?xml version="1.0" encoding="utf-8"?>
<sst xmlns="http://schemas.openxmlformats.org/spreadsheetml/2006/main" count="8813" uniqueCount="796">
  <si>
    <t>Brown</t>
  </si>
  <si>
    <t>Name</t>
  </si>
  <si>
    <t>Club</t>
  </si>
  <si>
    <t>WCOC</t>
  </si>
  <si>
    <t>LOC</t>
  </si>
  <si>
    <t>BL</t>
  </si>
  <si>
    <t>WAROC</t>
  </si>
  <si>
    <t>David Spencer</t>
  </si>
  <si>
    <t>Karen Parker</t>
  </si>
  <si>
    <t>Blue</t>
  </si>
  <si>
    <t>Alastair Thomas</t>
  </si>
  <si>
    <t>Daniel Spencer</t>
  </si>
  <si>
    <t>Roger Thomas</t>
  </si>
  <si>
    <t>Harry Scott</t>
  </si>
  <si>
    <t>Lynne Thomas</t>
  </si>
  <si>
    <t>Green</t>
  </si>
  <si>
    <t>Michael Pearson</t>
  </si>
  <si>
    <t>Niamh Hunter</t>
  </si>
  <si>
    <t>Julia Laverack</t>
  </si>
  <si>
    <t>Ben Breeze</t>
  </si>
  <si>
    <t>Gill Browne</t>
  </si>
  <si>
    <t>Ian Teasdale</t>
  </si>
  <si>
    <t>Ben Goodwin</t>
  </si>
  <si>
    <t>Short Green</t>
  </si>
  <si>
    <t>Catherine Wetherfield</t>
  </si>
  <si>
    <t>Light Green</t>
  </si>
  <si>
    <t>Henry Teasdale</t>
  </si>
  <si>
    <t>Rosie Spencer</t>
  </si>
  <si>
    <t>Orange</t>
  </si>
  <si>
    <t>Jessica Breeze</t>
  </si>
  <si>
    <t>Ellie Simmonds</t>
  </si>
  <si>
    <t>Lucy Gibson</t>
  </si>
  <si>
    <t>Yellow</t>
  </si>
  <si>
    <t>Wilfrid Teasdale</t>
  </si>
  <si>
    <t>Isaac Hunter</t>
  </si>
  <si>
    <t>Hannah Birkinshaw</t>
  </si>
  <si>
    <t>Galoppen Score</t>
  </si>
  <si>
    <t>Michael Billinghurst</t>
  </si>
  <si>
    <t>Malcolm Ruckledge</t>
  </si>
  <si>
    <t>Janet Nash</t>
  </si>
  <si>
    <t>Caitlin Irving</t>
  </si>
  <si>
    <t>Anne Burbidge</t>
  </si>
  <si>
    <t>Stan Johnston</t>
  </si>
  <si>
    <t>Number of Counting Scores</t>
  </si>
  <si>
    <t>Average of Counting Scores</t>
  </si>
  <si>
    <t>Age
Class</t>
  </si>
  <si>
    <t>Course</t>
  </si>
  <si>
    <t>L Green</t>
  </si>
  <si>
    <t>S Green</t>
  </si>
  <si>
    <t>John Slater</t>
  </si>
  <si>
    <t>Kate Charles</t>
  </si>
  <si>
    <t>Heather Heppenstall</t>
  </si>
  <si>
    <t>Rebecca O'Donovan</t>
  </si>
  <si>
    <t>Hiroki Holmes</t>
  </si>
  <si>
    <t>Wilfrid Teasdale (WCOC)</t>
  </si>
  <si>
    <t>Diana McClure</t>
  </si>
  <si>
    <t>Steve Birkinshaw</t>
  </si>
  <si>
    <t>Ian Wilson</t>
  </si>
  <si>
    <t>Lily Regan</t>
  </si>
  <si>
    <t>Clare Rodger</t>
  </si>
  <si>
    <t>Emily Turner</t>
  </si>
  <si>
    <t>Ange Jackson</t>
  </si>
  <si>
    <t>Andrew Suddaby</t>
  </si>
  <si>
    <t>Isaac Hunter (WCOC)</t>
  </si>
  <si>
    <t>Total</t>
  </si>
  <si>
    <t>Joe Sunley</t>
  </si>
  <si>
    <t>Emma Crawford</t>
  </si>
  <si>
    <t>Sophie Crawford</t>
  </si>
  <si>
    <t>Total for Course</t>
  </si>
  <si>
    <t>Amelia Thompson</t>
  </si>
  <si>
    <t>Winning Man</t>
  </si>
  <si>
    <t>Winning Woman</t>
  </si>
  <si>
    <t>Daniel Spencer (WCOC)</t>
  </si>
  <si>
    <t>Niamh Hunter (WCOC)</t>
  </si>
  <si>
    <t>David Spencer (WCOC)</t>
  </si>
  <si>
    <t>Heather Heppenstall (LOC)</t>
  </si>
  <si>
    <t>Rosie Spencer (WCOC)</t>
  </si>
  <si>
    <t>Michael Pearson (WCOC)</t>
  </si>
  <si>
    <t>David Rodger (WCOC)</t>
  </si>
  <si>
    <t>Jane Yates (BL)</t>
  </si>
  <si>
    <t>Lucy Gibson (LOC)</t>
  </si>
  <si>
    <t>Henry Bangham (LOC)</t>
  </si>
  <si>
    <t>Gillian Wells (LOC)</t>
  </si>
  <si>
    <t>Cumbrian Galoppen 2017 Course Winners</t>
  </si>
  <si>
    <t>Myrtle Ashworth (WCOC)</t>
  </si>
  <si>
    <t>Susan Skinner</t>
  </si>
  <si>
    <t>Galoppen
Score</t>
  </si>
  <si>
    <t>Ruben Razzetti</t>
  </si>
  <si>
    <t>George Rennie</t>
  </si>
  <si>
    <t>Jo Cleary</t>
  </si>
  <si>
    <t>Daisy Rennie</t>
  </si>
  <si>
    <t>Ollie Heron-Southward</t>
  </si>
  <si>
    <t>David Lloyd</t>
  </si>
  <si>
    <t>Stuart Crawford</t>
  </si>
  <si>
    <t>Sarah Jones</t>
  </si>
  <si>
    <t>Steve Birkinshaw (WCOC)</t>
  </si>
  <si>
    <t>Cumbrian Galoppen 2018 Course Winners</t>
  </si>
  <si>
    <t>Leading M</t>
  </si>
  <si>
    <t>Leading W</t>
  </si>
  <si>
    <t>Simon Hunter (WCOC)</t>
  </si>
  <si>
    <t>Karen Parker (BL)</t>
  </si>
  <si>
    <t>Harry Scott (LOC)</t>
  </si>
  <si>
    <t>Christine Goulding (BL)</t>
  </si>
  <si>
    <t>Cliff Etherden (LOC)</t>
  </si>
  <si>
    <t>Anna Lister (LOC)</t>
  </si>
  <si>
    <t>Syd Thomas (WCOC)</t>
  </si>
  <si>
    <t>Elizabeth Elliott (WCOC)</t>
  </si>
  <si>
    <t>Henry Teasdale (WCOC)</t>
  </si>
  <si>
    <t>Jessica Breeze (WCOC)</t>
  </si>
  <si>
    <t>Hannah Birkinshaw (WCOC)</t>
  </si>
  <si>
    <t>Maisy Yates (BL)</t>
  </si>
  <si>
    <t>Leading JM</t>
  </si>
  <si>
    <t>Leading JW</t>
  </si>
  <si>
    <t>Johanna Cleary (LOC)</t>
  </si>
  <si>
    <t>Ben Breeze (WCOC)</t>
  </si>
  <si>
    <t>Mike Atherton (LOC)</t>
  </si>
  <si>
    <t>Catherine Wetherfield (WCOC)</t>
  </si>
  <si>
    <t>Robin Regan (BL)</t>
  </si>
  <si>
    <t>Merryn Stangroom (LOC)</t>
  </si>
  <si>
    <t>Cumbrian Galoppen 2016 Course Winners</t>
  </si>
  <si>
    <t>Cumbrian Galoppen 2015 Course Winners</t>
  </si>
  <si>
    <t>Leading Man</t>
  </si>
  <si>
    <t>Leading Woman</t>
  </si>
  <si>
    <t>Emily Brown</t>
  </si>
  <si>
    <t>Steve Telford</t>
  </si>
  <si>
    <t>Alex Foster</t>
  </si>
  <si>
    <t>Cumbrian Galoppen 2014 Course Winners</t>
  </si>
  <si>
    <t>Male</t>
  </si>
  <si>
    <t>Female</t>
  </si>
  <si>
    <t>Grace Pugh</t>
  </si>
  <si>
    <t>Cumbrian Galoppen 2013 Course Winners</t>
  </si>
  <si>
    <t>Cumbrian Galoppen 2012 Course Winners</t>
  </si>
  <si>
    <t>Cumbrian Galoppen 2011 Course Winners</t>
  </si>
  <si>
    <t>Todd Oates</t>
  </si>
  <si>
    <t>BARRO</t>
  </si>
  <si>
    <t>John Noblett</t>
  </si>
  <si>
    <t>Rosie Watson</t>
  </si>
  <si>
    <t>Hannah Cleary-Hughes</t>
  </si>
  <si>
    <t>Callum Mitchell</t>
  </si>
  <si>
    <t>Daisy Fletcher-Cooney</t>
  </si>
  <si>
    <t>Joanne Larty</t>
  </si>
  <si>
    <t>Daniel Heppell</t>
  </si>
  <si>
    <t>Toby Heppell</t>
  </si>
  <si>
    <t>No award</t>
  </si>
  <si>
    <t>Winning Boy</t>
  </si>
  <si>
    <t>Winning Girl</t>
  </si>
  <si>
    <t>Cumbrian Galoppen 2019 Course Winners</t>
  </si>
  <si>
    <t>Cumbrian Galoppen 2019 Winning M/W18-</t>
  </si>
  <si>
    <t>Gender</t>
  </si>
  <si>
    <t>Year of Birth</t>
  </si>
  <si>
    <t>BROWN</t>
  </si>
  <si>
    <t>BLUE</t>
  </si>
  <si>
    <t>GREEN</t>
  </si>
  <si>
    <t>SHORT GREEN</t>
  </si>
  <si>
    <t>LIGHT GREEN</t>
  </si>
  <si>
    <t>YELLOW</t>
  </si>
  <si>
    <t>Sola Holmes</t>
  </si>
  <si>
    <t>Cumbrian Galoppen 2020 Course Winners</t>
  </si>
  <si>
    <t>Cumbrian Galoppen 2020 Winning M/W18-</t>
  </si>
  <si>
    <t>Series cancelled due to the Covid-19 Pandemic.</t>
  </si>
  <si>
    <t>6 events held,
best 4 scores to count,
3 scoring events to qualify.</t>
  </si>
  <si>
    <t>Note - For 2021:</t>
  </si>
  <si>
    <t>ORANGE</t>
  </si>
  <si>
    <t>Rank</t>
  </si>
  <si>
    <t>Very Short Green</t>
  </si>
  <si>
    <t>Quinn Thompson</t>
  </si>
  <si>
    <t>Class</t>
  </si>
  <si>
    <t>Richard Towler</t>
  </si>
  <si>
    <t>Best5</t>
  </si>
  <si>
    <t>Cumbrian Galoppen 2022 Course Winners</t>
  </si>
  <si>
    <t>Cumbrian Galoppen 2022 Winning M/W18-</t>
  </si>
  <si>
    <t>Cumbrian Galoppen 2021 Course Winners</t>
  </si>
  <si>
    <t>Cumbrian Galoppen 2021 Winning M/W18-</t>
  </si>
  <si>
    <t>Simon Hunter</t>
  </si>
  <si>
    <t>VERY SHORT GREEN</t>
  </si>
  <si>
    <t>Jenny Brand</t>
  </si>
  <si>
    <t>George Fussell</t>
  </si>
  <si>
    <t>Eligible Clubs</t>
  </si>
  <si>
    <t>Harriet Rooke</t>
  </si>
  <si>
    <t>Finn O'Donnell</t>
  </si>
  <si>
    <t>Cumbrian Galoppen 2023 Course Winners</t>
  </si>
  <si>
    <t>Cumbrian Galoppen 2023 Winning M/W18-</t>
  </si>
  <si>
    <t>10 events held</t>
  </si>
  <si>
    <t>best 5 count</t>
  </si>
  <si>
    <t>3 scoring events to qualify</t>
  </si>
  <si>
    <t>Eva Humphreys &amp; 
Hannah Birkinshaw</t>
  </si>
  <si>
    <t>George Rennie &amp; 
Roger Thomas</t>
  </si>
  <si>
    <t>Amelia Thompson &amp;
Jo Cleary</t>
  </si>
  <si>
    <t>Charlie Rennie</t>
  </si>
  <si>
    <t>SROC</t>
  </si>
  <si>
    <t>Jamie Osborne</t>
  </si>
  <si>
    <t>Natalie Hawkrigg</t>
  </si>
  <si>
    <t>Mark Peplow</t>
  </si>
  <si>
    <t>Elodie Haslett</t>
  </si>
  <si>
    <t>Alex Hinkins</t>
  </si>
  <si>
    <t>Finley Wilson</t>
  </si>
  <si>
    <t>Eva Humphreys</t>
  </si>
  <si>
    <t>Owain Rice</t>
  </si>
  <si>
    <t>Samuel Morris</t>
  </si>
  <si>
    <t>Competitors at each event</t>
  </si>
  <si>
    <t>Cumbrian Galoppen 2024 Course Winners</t>
  </si>
  <si>
    <t>Cumbrian Galoppen 2024 Winning M/W18-</t>
  </si>
  <si>
    <t>8 events held</t>
  </si>
  <si>
    <t>M21</t>
  </si>
  <si>
    <t>M20</t>
  </si>
  <si>
    <t>M35</t>
  </si>
  <si>
    <t>M40</t>
  </si>
  <si>
    <t>M55</t>
  </si>
  <si>
    <t>M60</t>
  </si>
  <si>
    <t>Jamie Rennie</t>
  </si>
  <si>
    <t>W21</t>
  </si>
  <si>
    <t>W20</t>
  </si>
  <si>
    <t>Jeff Powell Davies</t>
  </si>
  <si>
    <t>M45</t>
  </si>
  <si>
    <t>W35</t>
  </si>
  <si>
    <t>W40</t>
  </si>
  <si>
    <t>M65</t>
  </si>
  <si>
    <t>Dan Parker</t>
  </si>
  <si>
    <t>M50</t>
  </si>
  <si>
    <t>W60</t>
  </si>
  <si>
    <t>M75</t>
  </si>
  <si>
    <t>Derek Fryer</t>
  </si>
  <si>
    <t>M70</t>
  </si>
  <si>
    <t>M16</t>
  </si>
  <si>
    <t>Nick Howlett</t>
  </si>
  <si>
    <t>W18</t>
  </si>
  <si>
    <t>W45</t>
  </si>
  <si>
    <t>W16</t>
  </si>
  <si>
    <t>W50</t>
  </si>
  <si>
    <t>W65</t>
  </si>
  <si>
    <t>Christine Goulding</t>
  </si>
  <si>
    <t>M18</t>
  </si>
  <si>
    <t>Rebecca Rowe</t>
  </si>
  <si>
    <t>W55</t>
  </si>
  <si>
    <t>Tania Milnes</t>
  </si>
  <si>
    <t>Howard Leslie</t>
  </si>
  <si>
    <t>Richard Tiley</t>
  </si>
  <si>
    <t>Raymond Wren</t>
  </si>
  <si>
    <t>W70</t>
  </si>
  <si>
    <t>Julian Lailey</t>
  </si>
  <si>
    <t>W75</t>
  </si>
  <si>
    <t>Patricia Davies</t>
  </si>
  <si>
    <t>Christine Robinson</t>
  </si>
  <si>
    <t>M14</t>
  </si>
  <si>
    <t>Tony Duncan</t>
  </si>
  <si>
    <t>M80</t>
  </si>
  <si>
    <t>W80</t>
  </si>
  <si>
    <t>Cathy Hinkins</t>
  </si>
  <si>
    <t>Elizabeth Elliott</t>
  </si>
  <si>
    <t>Amanda Ratcliffe</t>
  </si>
  <si>
    <t>Jessica Atkinson</t>
  </si>
  <si>
    <t>W14</t>
  </si>
  <si>
    <t>Sam Roberts</t>
  </si>
  <si>
    <t>Finn Wilson</t>
  </si>
  <si>
    <t>W12</t>
  </si>
  <si>
    <t>Jess Hinkins</t>
  </si>
  <si>
    <t>M10</t>
  </si>
  <si>
    <t>W10</t>
  </si>
  <si>
    <t>M12</t>
  </si>
  <si>
    <t>https://cumbriangaloppen.co.uk/</t>
  </si>
  <si>
    <t>VSG</t>
  </si>
  <si>
    <t>VSGreen</t>
  </si>
  <si>
    <t>Zach Thomas</t>
  </si>
  <si>
    <t>Chris Pollitt</t>
  </si>
  <si>
    <t>Ian Thomas</t>
  </si>
  <si>
    <t>Sally Heppell</t>
  </si>
  <si>
    <t>M85</t>
  </si>
  <si>
    <t>Kim Leslie</t>
  </si>
  <si>
    <t>Maisie Todhunter</t>
  </si>
  <si>
    <t>Janice Nichols</t>
  </si>
  <si>
    <t>Jane Hunter</t>
  </si>
  <si>
    <t>Andrew Bell</t>
  </si>
  <si>
    <t>Martin Keegan</t>
  </si>
  <si>
    <t>Leena Madden</t>
  </si>
  <si>
    <t>Steve Holmes</t>
  </si>
  <si>
    <t>Ben Abdelnoor</t>
  </si>
  <si>
    <t>Ian Cumpstey</t>
  </si>
  <si>
    <t>Katharine Shrine</t>
  </si>
  <si>
    <t>Ann Smith</t>
  </si>
  <si>
    <t>Fay Thomas</t>
  </si>
  <si>
    <t>Freya Hodgson-Jones</t>
  </si>
  <si>
    <t>Paul Tickner</t>
  </si>
  <si>
    <t>Jackie Chapman</t>
  </si>
  <si>
    <t>Thomas Hartley</t>
  </si>
  <si>
    <t>Matthew Hartley</t>
  </si>
  <si>
    <t>Sarah Hodgson-Jones</t>
  </si>
  <si>
    <t>Ewan Killilea</t>
  </si>
  <si>
    <t>Cerys Naylor</t>
  </si>
  <si>
    <t>Counting runs</t>
  </si>
  <si>
    <t>Borrowdale Trophy Score</t>
  </si>
  <si>
    <t>Totals</t>
  </si>
  <si>
    <t>Cumbrian Galoppen 2025 Course Winners</t>
  </si>
  <si>
    <t>Cumbrian Galoppen 2025 Winning M/W18-</t>
  </si>
  <si>
    <t>Courses</t>
  </si>
  <si>
    <t>Events</t>
  </si>
  <si>
    <t>Clubs</t>
  </si>
  <si>
    <t>Counting runners</t>
  </si>
  <si>
    <t>Max pos counting runs</t>
  </si>
  <si>
    <t>Yield</t>
  </si>
  <si>
    <t>Max pos counting runs/club</t>
  </si>
  <si>
    <t>SM</t>
  </si>
  <si>
    <t>JM</t>
  </si>
  <si>
    <t>M90</t>
  </si>
  <si>
    <t>M95</t>
  </si>
  <si>
    <t>SW</t>
  </si>
  <si>
    <t>JW</t>
  </si>
  <si>
    <t>W85</t>
  </si>
  <si>
    <t>W90</t>
  </si>
  <si>
    <t>W95</t>
  </si>
  <si>
    <t xml:space="preserve">Results for </t>
  </si>
  <si>
    <t>1st</t>
  </si>
  <si>
    <t>Tom Simpson</t>
  </si>
  <si>
    <t>2nd</t>
  </si>
  <si>
    <t>3rd</t>
  </si>
  <si>
    <t>Barnaby Warren</t>
  </si>
  <si>
    <t>NN</t>
  </si>
  <si>
    <t>4th</t>
  </si>
  <si>
    <t>5th</t>
  </si>
  <si>
    <t>Harry Cooling</t>
  </si>
  <si>
    <t>6th</t>
  </si>
  <si>
    <t>7th</t>
  </si>
  <si>
    <t>Simon Gardner</t>
  </si>
  <si>
    <t>CLYDE</t>
  </si>
  <si>
    <t>8th</t>
  </si>
  <si>
    <t>Jonty Goodwin</t>
  </si>
  <si>
    <t>9th</t>
  </si>
  <si>
    <t>10th</t>
  </si>
  <si>
    <t>Teddy Hall</t>
  </si>
  <si>
    <t>MDOC</t>
  </si>
  <si>
    <t>11th</t>
  </si>
  <si>
    <t>Anne Edwards</t>
  </si>
  <si>
    <t>12th</t>
  </si>
  <si>
    <t>Mike Johnson</t>
  </si>
  <si>
    <t>13th</t>
  </si>
  <si>
    <t>14th</t>
  </si>
  <si>
    <t>Mike Harrison</t>
  </si>
  <si>
    <t>15th</t>
  </si>
  <si>
    <t>16th</t>
  </si>
  <si>
    <t>Ian Hinkins</t>
  </si>
  <si>
    <t>17th</t>
  </si>
  <si>
    <t>18th</t>
  </si>
  <si>
    <t>19th</t>
  </si>
  <si>
    <t>20th</t>
  </si>
  <si>
    <t>Scott Collier</t>
  </si>
  <si>
    <t>KERNO</t>
  </si>
  <si>
    <t>21st</t>
  </si>
  <si>
    <t>Christiaan Swanepoel</t>
  </si>
  <si>
    <t>22nd</t>
  </si>
  <si>
    <t>23rd</t>
  </si>
  <si>
    <t>Joe Murphy</t>
  </si>
  <si>
    <t>24th</t>
  </si>
  <si>
    <t>George Hare</t>
  </si>
  <si>
    <t>NATO</t>
  </si>
  <si>
    <t>25th</t>
  </si>
  <si>
    <t>Jon Green</t>
  </si>
  <si>
    <t>26th</t>
  </si>
  <si>
    <t>Stephen Murdoch</t>
  </si>
  <si>
    <t>27th</t>
  </si>
  <si>
    <t>Simon West</t>
  </si>
  <si>
    <t>RAFO</t>
  </si>
  <si>
    <t>28th</t>
  </si>
  <si>
    <t>Julie Ferris-Worth</t>
  </si>
  <si>
    <t>Matthew Rooke</t>
  </si>
  <si>
    <t>Edward Shawcross</t>
  </si>
  <si>
    <t>Blake Edwards</t>
  </si>
  <si>
    <t>Steve HolmesStrava</t>
  </si>
  <si>
    <t>Thomas Chapman</t>
  </si>
  <si>
    <t>Jim Edwards</t>
  </si>
  <si>
    <t>Jamie Partridge</t>
  </si>
  <si>
    <t>Paul Gaines</t>
  </si>
  <si>
    <t>David Crout</t>
  </si>
  <si>
    <t>Ian Haslett</t>
  </si>
  <si>
    <t>Martin Skinner</t>
  </si>
  <si>
    <t>Simon Thomas</t>
  </si>
  <si>
    <t>Steven Breeze</t>
  </si>
  <si>
    <t>Trevor Hoey</t>
  </si>
  <si>
    <t>FVO</t>
  </si>
  <si>
    <t>Richard Cummings</t>
  </si>
  <si>
    <t>Jill Libby</t>
  </si>
  <si>
    <t>Julian Warren</t>
  </si>
  <si>
    <t>Stuart Graham</t>
  </si>
  <si>
    <t>SOLWAY</t>
  </si>
  <si>
    <t>Chris Taylor</t>
  </si>
  <si>
    <t>SELOC</t>
  </si>
  <si>
    <t>29th</t>
  </si>
  <si>
    <t>30th</t>
  </si>
  <si>
    <t>31st</t>
  </si>
  <si>
    <t>Richard Edwards</t>
  </si>
  <si>
    <t>PFO</t>
  </si>
  <si>
    <t>32nd</t>
  </si>
  <si>
    <t>Jez Grindrod</t>
  </si>
  <si>
    <t>CLOK</t>
  </si>
  <si>
    <t>33rd</t>
  </si>
  <si>
    <t>Ann Cummings</t>
  </si>
  <si>
    <t>34th</t>
  </si>
  <si>
    <t>Claire Wilkinson</t>
  </si>
  <si>
    <t>Rebecca Rooke</t>
  </si>
  <si>
    <t>Carys Thomas</t>
  </si>
  <si>
    <t>David Mainwaring</t>
  </si>
  <si>
    <t>Florence Taylor</t>
  </si>
  <si>
    <t>Richard WilsonStrava</t>
  </si>
  <si>
    <t>AIRE</t>
  </si>
  <si>
    <t>Bob Barnby</t>
  </si>
  <si>
    <t>Emma Moody</t>
  </si>
  <si>
    <t>Helen Rennie</t>
  </si>
  <si>
    <t>Simon FranklinStrava</t>
  </si>
  <si>
    <t>Emma Trott</t>
  </si>
  <si>
    <t>Rachel Powell</t>
  </si>
  <si>
    <t>Andy Robinson</t>
  </si>
  <si>
    <t>Graham Watson</t>
  </si>
  <si>
    <t>David Downes</t>
  </si>
  <si>
    <t>Fiona Roberts</t>
  </si>
  <si>
    <t>Alex Crawford</t>
  </si>
  <si>
    <t>Debby Warren</t>
  </si>
  <si>
    <t>35th</t>
  </si>
  <si>
    <t>Norman Hall</t>
  </si>
  <si>
    <t>DEE</t>
  </si>
  <si>
    <t>36th</t>
  </si>
  <si>
    <t>Tim O'Donoghue</t>
  </si>
  <si>
    <t>37th</t>
  </si>
  <si>
    <t>Paul Watson</t>
  </si>
  <si>
    <t>38th</t>
  </si>
  <si>
    <t>Dave Hewitt</t>
  </si>
  <si>
    <t>39th</t>
  </si>
  <si>
    <t>Lorna Hewitt</t>
  </si>
  <si>
    <t>40th</t>
  </si>
  <si>
    <t>Janette McHendry</t>
  </si>
  <si>
    <t>41st</t>
  </si>
  <si>
    <t>Mary Rack</t>
  </si>
  <si>
    <t>42nd</t>
  </si>
  <si>
    <t>Darren Baker</t>
  </si>
  <si>
    <t>43rd</t>
  </si>
  <si>
    <t>John Evans</t>
  </si>
  <si>
    <t>44th</t>
  </si>
  <si>
    <t>Stephen Fellbaum</t>
  </si>
  <si>
    <t>45th</t>
  </si>
  <si>
    <t>Carol Graham</t>
  </si>
  <si>
    <t>46th</t>
  </si>
  <si>
    <t>Deborah Goodwin</t>
  </si>
  <si>
    <t>47th</t>
  </si>
  <si>
    <t>Mike Cumpstey</t>
  </si>
  <si>
    <t>48th</t>
  </si>
  <si>
    <t>Philip Nichols</t>
  </si>
  <si>
    <t>49th</t>
  </si>
  <si>
    <t>Kingsley Jones</t>
  </si>
  <si>
    <t>50th</t>
  </si>
  <si>
    <t>Keira Tedd</t>
  </si>
  <si>
    <t>51st</t>
  </si>
  <si>
    <t>52nd</t>
  </si>
  <si>
    <t>53rd</t>
  </si>
  <si>
    <t>54th</t>
  </si>
  <si>
    <t>55th</t>
  </si>
  <si>
    <t>Annette Kershaw</t>
  </si>
  <si>
    <t>56th</t>
  </si>
  <si>
    <t>Don Kershaw</t>
  </si>
  <si>
    <t>57th</t>
  </si>
  <si>
    <t>Jane Yates</t>
  </si>
  <si>
    <t>Catherine Henderson</t>
  </si>
  <si>
    <t>Roger Jackson</t>
  </si>
  <si>
    <t>Mark Webster</t>
  </si>
  <si>
    <t>NOC</t>
  </si>
  <si>
    <t>Margaret Mackenzie</t>
  </si>
  <si>
    <t>Jill Smith</t>
  </si>
  <si>
    <t>EBOR</t>
  </si>
  <si>
    <t>Scott Henderson</t>
  </si>
  <si>
    <t>Rose Singleton</t>
  </si>
  <si>
    <t>Martin Powell</t>
  </si>
  <si>
    <t>Anne Wilson</t>
  </si>
  <si>
    <t>Helen O'Donoghue</t>
  </si>
  <si>
    <t>Jonathan Eaton</t>
  </si>
  <si>
    <t>Chris WhitbyStrava</t>
  </si>
  <si>
    <t>Ray Johnstone</t>
  </si>
  <si>
    <t>Robin Mowbray</t>
  </si>
  <si>
    <t>Elaine Baker</t>
  </si>
  <si>
    <t>Alan Heppenstall</t>
  </si>
  <si>
    <t>Jenny Wren</t>
  </si>
  <si>
    <t>Joan Cumpstey</t>
  </si>
  <si>
    <t>Ula Bronkowska</t>
  </si>
  <si>
    <t>Clare Crout</t>
  </si>
  <si>
    <t>Peter Hall</t>
  </si>
  <si>
    <t>James Henderson</t>
  </si>
  <si>
    <t>Noah Hendry</t>
  </si>
  <si>
    <t>Cecily Rooke</t>
  </si>
  <si>
    <t>Rowan Evans</t>
  </si>
  <si>
    <t>Matthew Needham</t>
  </si>
  <si>
    <t>Owen Naylor</t>
  </si>
  <si>
    <t>Reuben Falk</t>
  </si>
  <si>
    <t>Immanuel Falk</t>
  </si>
  <si>
    <t>Daniel Hendry</t>
  </si>
  <si>
    <t>10th=</t>
  </si>
  <si>
    <t>Jessica Stephens</t>
  </si>
  <si>
    <t>Zachary Falk</t>
  </si>
  <si>
    <t>Rowen Stephens</t>
  </si>
  <si>
    <t>Charlotte Henderson</t>
  </si>
  <si>
    <t>Felix Gardner</t>
  </si>
  <si>
    <t>Results for Hawse End WCOC 15 Feb 2026</t>
  </si>
  <si>
    <t>Hawse End WCOC</t>
  </si>
  <si>
    <t>NC</t>
  </si>
  <si>
    <t>Simon Franklin</t>
  </si>
  <si>
    <t>Annette Smith</t>
  </si>
  <si>
    <t>Cath Sullivan</t>
  </si>
  <si>
    <t>Richard Wilson</t>
  </si>
  <si>
    <t>Results for Silver How 12 APR (LOC)</t>
  </si>
  <si>
    <t>Joe Daly</t>
  </si>
  <si>
    <t>SHUOC</t>
  </si>
  <si>
    <t>Tim Higginbottom</t>
  </si>
  <si>
    <t>David Roome</t>
  </si>
  <si>
    <t>Nicholas Barber</t>
  </si>
  <si>
    <t>Matthew Birkinshaw</t>
  </si>
  <si>
    <t>Mark Burley</t>
  </si>
  <si>
    <t>Michael Osborne</t>
  </si>
  <si>
    <t>Sam Osborne</t>
  </si>
  <si>
    <t>Charlie Adams</t>
  </si>
  <si>
    <t>SYO</t>
  </si>
  <si>
    <t>Matthew McCreadie</t>
  </si>
  <si>
    <t>Romualdas Stupelis</t>
  </si>
  <si>
    <t>HOC</t>
  </si>
  <si>
    <t>Nigel Bunn</t>
  </si>
  <si>
    <t>TVOC</t>
  </si>
  <si>
    <t>Mark Seddon</t>
  </si>
  <si>
    <t>Adam McCreadie</t>
  </si>
  <si>
    <t>Kim Baxter</t>
  </si>
  <si>
    <t>Martin Ward</t>
  </si>
  <si>
    <t>Sarah Atkinson</t>
  </si>
  <si>
    <t>Tom Matthew</t>
  </si>
  <si>
    <t>Ciel Matthew</t>
  </si>
  <si>
    <t>Robert Smith</t>
  </si>
  <si>
    <t>Richard Baxter</t>
  </si>
  <si>
    <t>Ian Porter</t>
  </si>
  <si>
    <t>Andrew Bradley</t>
  </si>
  <si>
    <t>John Embrey</t>
  </si>
  <si>
    <t>EUOC</t>
  </si>
  <si>
    <t>Ben Simmonds</t>
  </si>
  <si>
    <t>Steve Waters</t>
  </si>
  <si>
    <t>Hal Jacob</t>
  </si>
  <si>
    <t>SO</t>
  </si>
  <si>
    <t>Tom Bush</t>
  </si>
  <si>
    <t>BOK</t>
  </si>
  <si>
    <t>David Newton</t>
  </si>
  <si>
    <t>DVO</t>
  </si>
  <si>
    <t>Nicholas Goldowsky-Dill</t>
  </si>
  <si>
    <t>LOK</t>
  </si>
  <si>
    <t>BOF</t>
  </si>
  <si>
    <t>st</t>
  </si>
  <si>
    <t>Matthew Leitch</t>
  </si>
  <si>
    <t>INT</t>
  </si>
  <si>
    <t>Keith Tonkin</t>
  </si>
  <si>
    <t>Ellie Todhunter</t>
  </si>
  <si>
    <t>Lucie Todhunter</t>
  </si>
  <si>
    <t>Isabel Berry</t>
  </si>
  <si>
    <t>Louise Adams</t>
  </si>
  <si>
    <t>Derek Ratcliffe</t>
  </si>
  <si>
    <t>Mark Saunders</t>
  </si>
  <si>
    <t>Mike Hooper</t>
  </si>
  <si>
    <t>Phil Newall</t>
  </si>
  <si>
    <t>Joyce Marshall</t>
  </si>
  <si>
    <t>John Taylor</t>
  </si>
  <si>
    <t>Daniel Hughes</t>
  </si>
  <si>
    <t>David McCann</t>
  </si>
  <si>
    <t>Helen Chiswell</t>
  </si>
  <si>
    <t>Eleanor Osborne</t>
  </si>
  <si>
    <t>Duncan Conway</t>
  </si>
  <si>
    <t>Jo Matthew</t>
  </si>
  <si>
    <t>John Ferris-Worth</t>
  </si>
  <si>
    <t>Joe Sparkman</t>
  </si>
  <si>
    <t>Nigel Hulley</t>
  </si>
  <si>
    <t>Eleanor Johnstone</t>
  </si>
  <si>
    <t>Robert Browne</t>
  </si>
  <si>
    <t>James Morris</t>
  </si>
  <si>
    <t>Julia Preston</t>
  </si>
  <si>
    <t>Graham Patten</t>
  </si>
  <si>
    <t>Tim Stallard</t>
  </si>
  <si>
    <t>Michael Napier</t>
  </si>
  <si>
    <t>Jemma Waters</t>
  </si>
  <si>
    <t>Stella Lewsley</t>
  </si>
  <si>
    <t>Peter Haines</t>
  </si>
  <si>
    <t>Derek Allison</t>
  </si>
  <si>
    <t>Tess Higginbottom</t>
  </si>
  <si>
    <t>Littledave Cumins</t>
  </si>
  <si>
    <t>Margaret Dalgleish</t>
  </si>
  <si>
    <t>ESOC</t>
  </si>
  <si>
    <t>Jo Taylor</t>
  </si>
  <si>
    <t>Michael Hood</t>
  </si>
  <si>
    <t>Ian Marshall</t>
  </si>
  <si>
    <t>Jane McCann</t>
  </si>
  <si>
    <t>Steve Kruger</t>
  </si>
  <si>
    <t>Deb Murrell</t>
  </si>
  <si>
    <t>Katie Sandham</t>
  </si>
  <si>
    <t>Janet Adams</t>
  </si>
  <si>
    <t>Judy Burge</t>
  </si>
  <si>
    <t>Kevan Latham</t>
  </si>
  <si>
    <t>Andrew Leedham</t>
  </si>
  <si>
    <t>Alison Smith</t>
  </si>
  <si>
    <t>Pete Owens</t>
  </si>
  <si>
    <t>Sian Calow</t>
  </si>
  <si>
    <t>Leslie Dalgleish</t>
  </si>
  <si>
    <t>Jeremy Wilkinson</t>
  </si>
  <si>
    <t>Ray Toomer</t>
  </si>
  <si>
    <t>QO</t>
  </si>
  <si>
    <t>Richard Llewellyn</t>
  </si>
  <si>
    <t>Max Arthur</t>
  </si>
  <si>
    <t>RR</t>
  </si>
  <si>
    <t>Zach Hughes</t>
  </si>
  <si>
    <t>58th</t>
  </si>
  <si>
    <t>59th</t>
  </si>
  <si>
    <t>Noah Nield</t>
  </si>
  <si>
    <t>60th</t>
  </si>
  <si>
    <t>Liz Potterton</t>
  </si>
  <si>
    <t>CLARO</t>
  </si>
  <si>
    <t>61st</t>
  </si>
  <si>
    <t>62nd</t>
  </si>
  <si>
    <t>63rd</t>
  </si>
  <si>
    <t>Eric Burton</t>
  </si>
  <si>
    <t>64th</t>
  </si>
  <si>
    <t>65th</t>
  </si>
  <si>
    <t>66th</t>
  </si>
  <si>
    <t>Mike Smithard</t>
  </si>
  <si>
    <t>67th</t>
  </si>
  <si>
    <t>Adele Newall</t>
  </si>
  <si>
    <t>68th</t>
  </si>
  <si>
    <t>Lucie Kelly</t>
  </si>
  <si>
    <t>69th</t>
  </si>
  <si>
    <t>William Dehany</t>
  </si>
  <si>
    <t>70th</t>
  </si>
  <si>
    <t>RIck Stuart</t>
  </si>
  <si>
    <t>Christine Kiddier</t>
  </si>
  <si>
    <t>Pauly Jones</t>
  </si>
  <si>
    <t>Cath Lee</t>
  </si>
  <si>
    <t>Catherine Taylor</t>
  </si>
  <si>
    <t>Rowan Ranner</t>
  </si>
  <si>
    <t>John Nash</t>
  </si>
  <si>
    <t>Mary Adams</t>
  </si>
  <si>
    <t>Sarah Smith</t>
  </si>
  <si>
    <t>Susan Toomer</t>
  </si>
  <si>
    <t>Judith Filmore</t>
  </si>
  <si>
    <t>Ann Waters</t>
  </si>
  <si>
    <t>Alison Richards</t>
  </si>
  <si>
    <t>Megan Owens</t>
  </si>
  <si>
    <t>Steve Brockbank</t>
  </si>
  <si>
    <t>Steve Burge</t>
  </si>
  <si>
    <t>Alex Sparkman</t>
  </si>
  <si>
    <t>Mike Atherton</t>
  </si>
  <si>
    <t>Isobel Williamson</t>
  </si>
  <si>
    <t>Carol McNeill</t>
  </si>
  <si>
    <t>Eric Pye</t>
  </si>
  <si>
    <t>INDEP</t>
  </si>
  <si>
    <t>Ged Waters</t>
  </si>
  <si>
    <t>Lynne Hume</t>
  </si>
  <si>
    <t>Jo Wilcox</t>
  </si>
  <si>
    <t>Flora Ballester</t>
  </si>
  <si>
    <t>Kit (Mary) Saunders</t>
  </si>
  <si>
    <t>Stacy Ness</t>
  </si>
  <si>
    <t>Jonah Newton</t>
  </si>
  <si>
    <t>Edward Hopper</t>
  </si>
  <si>
    <t>Harry Atkinson</t>
  </si>
  <si>
    <t>Louisa Hopper</t>
  </si>
  <si>
    <t>Nicky Graves</t>
  </si>
  <si>
    <t>Maya Nield</t>
  </si>
  <si>
    <t>Charlie Hird</t>
  </si>
  <si>
    <t>John Gates</t>
  </si>
  <si>
    <t>BAOC</t>
  </si>
  <si>
    <t>Murray Page</t>
  </si>
  <si>
    <t>Aila Browne</t>
  </si>
  <si>
    <t>Jack Browne</t>
  </si>
  <si>
    <t>Silver How LOC</t>
  </si>
  <si>
    <t>Results for Blea Tarn 3/5/2025 (WCOC)</t>
  </si>
  <si>
    <t>Joseph Hudd</t>
  </si>
  <si>
    <t>Bruce Duncan</t>
  </si>
  <si>
    <t>Ella Baxter</t>
  </si>
  <si>
    <t>Ian Jones</t>
  </si>
  <si>
    <t>ERYRI</t>
  </si>
  <si>
    <t>Alan Hartley</t>
  </si>
  <si>
    <t>Alistair Shawcross</t>
  </si>
  <si>
    <t>Gavin Smith</t>
  </si>
  <si>
    <t>Richard Jackson</t>
  </si>
  <si>
    <t>4th=</t>
  </si>
  <si>
    <t>Jasmine Girdlestone</t>
  </si>
  <si>
    <t>Matthew Stephens</t>
  </si>
  <si>
    <t>Iain Bell</t>
  </si>
  <si>
    <t>Rebekah Beadle</t>
  </si>
  <si>
    <t>Sam Morris</t>
  </si>
  <si>
    <t>Mary Ockenden</t>
  </si>
  <si>
    <t>Aaron Rennie</t>
  </si>
  <si>
    <t>Ian Murgatroyd</t>
  </si>
  <si>
    <t>6th=</t>
  </si>
  <si>
    <t>Leanne Callaghan</t>
  </si>
  <si>
    <t>11th=</t>
  </si>
  <si>
    <t>Simon Filmore</t>
  </si>
  <si>
    <t>Nick Evans</t>
  </si>
  <si>
    <t>Nick Moore</t>
  </si>
  <si>
    <t>34th=</t>
  </si>
  <si>
    <t>David Rosen</t>
  </si>
  <si>
    <t>Sarah Francis</t>
  </si>
  <si>
    <t>SN</t>
  </si>
  <si>
    <t>Ali Lea</t>
  </si>
  <si>
    <t>Caroline Mackenzie</t>
  </si>
  <si>
    <t>Neil Adams</t>
  </si>
  <si>
    <t>Jane Ligema</t>
  </si>
  <si>
    <t>Richard Browne</t>
  </si>
  <si>
    <t>Miriam Rosen</t>
  </si>
  <si>
    <t>Matthew Farrell</t>
  </si>
  <si>
    <t>Simon Farrell</t>
  </si>
  <si>
    <t>Emma HaydenStrava</t>
  </si>
  <si>
    <t>Sally Buckley</t>
  </si>
  <si>
    <t>Chris Hart</t>
  </si>
  <si>
    <t>Bea Tarn WCOC</t>
  </si>
  <si>
    <t>Bampton Common BL</t>
  </si>
  <si>
    <t>Joe Oetting</t>
  </si>
  <si>
    <t>Samuel Crook</t>
  </si>
  <si>
    <t>Andrew Rowe</t>
  </si>
  <si>
    <t>POTOC</t>
  </si>
  <si>
    <t>James Todhunter</t>
  </si>
  <si>
    <t>Christopher Calow</t>
  </si>
  <si>
    <t>Sean Molloy</t>
  </si>
  <si>
    <t>Andy Sykes</t>
  </si>
  <si>
    <t>Heather Hartman</t>
  </si>
  <si>
    <t>Kevin Booth</t>
  </si>
  <si>
    <t>Reg Simpson</t>
  </si>
  <si>
    <t>Jo Rodham</t>
  </si>
  <si>
    <t>Finlay Ross</t>
  </si>
  <si>
    <t>Martyn Roome</t>
  </si>
  <si>
    <t>Holly Arnold</t>
  </si>
  <si>
    <t>Russell Cannon</t>
  </si>
  <si>
    <t>18th=</t>
  </si>
  <si>
    <t>Rach Stavert</t>
  </si>
  <si>
    <t>Pete Nelson</t>
  </si>
  <si>
    <t>John Nuttall</t>
  </si>
  <si>
    <t>Julia Crook</t>
  </si>
  <si>
    <t>Gem Oetting-Kirk</t>
  </si>
  <si>
    <t>David Day</t>
  </si>
  <si>
    <t>Dave Neild</t>
  </si>
  <si>
    <t>Glyn Jones</t>
  </si>
  <si>
    <t>Nicola Hart</t>
  </si>
  <si>
    <t>Tony Walker</t>
  </si>
  <si>
    <t>Richard Sewell</t>
  </si>
  <si>
    <t>Simon Witcher</t>
  </si>
  <si>
    <t>Chris Whitby</t>
  </si>
  <si>
    <t>Susan Roome</t>
  </si>
  <si>
    <t>Dave McQuillen</t>
  </si>
  <si>
    <t>Chris Lates</t>
  </si>
  <si>
    <t>Helen Neild</t>
  </si>
  <si>
    <t>Simon Cane</t>
  </si>
  <si>
    <t>Chris Burden</t>
  </si>
  <si>
    <t>Sarah Hiscoke</t>
  </si>
  <si>
    <t>Ivor Norman</t>
  </si>
  <si>
    <t>Richard Moss</t>
  </si>
  <si>
    <t>Will Prince</t>
  </si>
  <si>
    <t>Rosie Law</t>
  </si>
  <si>
    <t>Ted Ware</t>
  </si>
  <si>
    <t>Elizabeth Ann Losh Hore</t>
  </si>
  <si>
    <t>Bronwen Witcher</t>
  </si>
  <si>
    <t>Alba and Neve Rutter</t>
  </si>
  <si>
    <t>Kathryn Pinder</t>
  </si>
  <si>
    <t>Eartha McEwen</t>
  </si>
  <si>
    <t>Harper Arnold</t>
  </si>
  <si>
    <t>W9</t>
  </si>
  <si>
    <t>Angela Whitworth</t>
  </si>
  <si>
    <t>Ben Hookway</t>
  </si>
  <si>
    <t>Josh Hookway</t>
  </si>
  <si>
    <t>M7</t>
  </si>
  <si>
    <t>Elliot Conlon</t>
  </si>
  <si>
    <t>Sophia Rennie</t>
  </si>
  <si>
    <t>Kit Wilson</t>
  </si>
  <si>
    <t>Archie Bullock</t>
  </si>
  <si>
    <t>M6</t>
  </si>
  <si>
    <t>Sophie Arnold</t>
  </si>
  <si>
    <t>Marcus Heaton</t>
  </si>
  <si>
    <t>Ivy Graham</t>
  </si>
  <si>
    <t>Results for Bampton Common BL 10/5/2026</t>
  </si>
  <si>
    <t>Emma Hayden</t>
  </si>
  <si>
    <t>per course, event and club</t>
  </si>
  <si>
    <t>Borrowdale counting runs</t>
  </si>
  <si>
    <t>Results for Troutal Fell 27Sept2026</t>
  </si>
  <si>
    <t>Troutal Fell LOC</t>
  </si>
  <si>
    <t>James Birkinshaw</t>
  </si>
  <si>
    <t>Joseph Goodwin</t>
  </si>
  <si>
    <t>Michael Adams</t>
  </si>
  <si>
    <t>Dan Earnshaw</t>
  </si>
  <si>
    <t>Paul Addison</t>
  </si>
  <si>
    <t>Christopher Kelsey</t>
  </si>
  <si>
    <t>Gary Lingard</t>
  </si>
  <si>
    <t>Harry Earnshaw</t>
  </si>
  <si>
    <t>LVO</t>
  </si>
  <si>
    <t>Lindsey Bayles</t>
  </si>
  <si>
    <t>Mark Lewis</t>
  </si>
  <si>
    <t>IND</t>
  </si>
  <si>
    <t>Helen Kelsey</t>
  </si>
  <si>
    <t>Selwyn Wright</t>
  </si>
  <si>
    <t>Mike Page</t>
  </si>
  <si>
    <t>Sandy Turner</t>
  </si>
  <si>
    <t>Elizabeth Rocke</t>
  </si>
  <si>
    <t>Sue Rowlands</t>
  </si>
  <si>
    <t>Rachel Shaw</t>
  </si>
  <si>
    <t>Rebecca McCreadie</t>
  </si>
  <si>
    <t>Nancy Powell Davies</t>
  </si>
  <si>
    <t>Richard Goodwin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</si>
</sst>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 Unicode MS"/>
      <family val="2"/>
    </font>
    <font>
      <b/>
      <sz val="10"/>
      <color rgb="FFFF0000"/>
      <name val="Arial Unicode MS"/>
      <family val="2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24"/>
      <name val="Calibri"/>
      <family val="2"/>
      <scheme val="minor"/>
    </font>
    <font>
      <b/>
      <sz val="11"/>
      <color theme="1"/>
      <name val="Arial"/>
      <family val="2"/>
    </font>
    <font>
      <sz val="10"/>
      <name val="Calibri"/>
      <family val="2"/>
      <scheme val="minor"/>
    </font>
    <font>
      <b/>
      <sz val="13.5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C3C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2DCDB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69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5" fillId="4" borderId="1" xfId="0" applyFont="1" applyFill="1" applyBorder="1"/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wrapText="1"/>
    </xf>
    <xf numFmtId="0" fontId="0" fillId="5" borderId="4" xfId="0" applyFill="1" applyBorder="1"/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/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/>
    <xf numFmtId="0" fontId="0" fillId="5" borderId="10" xfId="0" applyFill="1" applyBorder="1"/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3" borderId="7" xfId="0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46" fontId="0" fillId="3" borderId="11" xfId="0" applyNumberFormat="1" applyFill="1" applyBorder="1" applyAlignment="1">
      <alignment horizontal="center"/>
    </xf>
    <xf numFmtId="0" fontId="0" fillId="6" borderId="7" xfId="0" applyFill="1" applyBorder="1"/>
    <xf numFmtId="0" fontId="0" fillId="6" borderId="0" xfId="0" applyFill="1"/>
    <xf numFmtId="0" fontId="0" fillId="6" borderId="0" xfId="0" applyFill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9" xfId="0" applyFill="1" applyBorder="1"/>
    <xf numFmtId="0" fontId="0" fillId="6" borderId="10" xfId="0" applyFill="1" applyBorder="1"/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7" borderId="7" xfId="0" applyFill="1" applyBorder="1"/>
    <xf numFmtId="0" fontId="0" fillId="7" borderId="0" xfId="0" applyFill="1"/>
    <xf numFmtId="0" fontId="0" fillId="7" borderId="0" xfId="0" applyFill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/>
    <xf numFmtId="0" fontId="0" fillId="8" borderId="7" xfId="0" applyFill="1" applyBorder="1"/>
    <xf numFmtId="0" fontId="1" fillId="8" borderId="13" xfId="0" applyFont="1" applyFill="1" applyBorder="1"/>
    <xf numFmtId="0" fontId="1" fillId="8" borderId="13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0" xfId="0" applyFont="1" applyFill="1"/>
    <xf numFmtId="0" fontId="1" fillId="8" borderId="0" xfId="0" applyFont="1" applyFill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0" fillId="8" borderId="9" xfId="0" applyFill="1" applyBorder="1"/>
    <xf numFmtId="0" fontId="0" fillId="9" borderId="7" xfId="0" applyFill="1" applyBorder="1"/>
    <xf numFmtId="0" fontId="1" fillId="9" borderId="13" xfId="0" applyFont="1" applyFill="1" applyBorder="1"/>
    <xf numFmtId="0" fontId="1" fillId="9" borderId="13" xfId="0" applyFont="1" applyFill="1" applyBorder="1" applyAlignment="1">
      <alignment horizontal="center"/>
    </xf>
    <xf numFmtId="0" fontId="1" fillId="9" borderId="0" xfId="0" applyFont="1" applyFill="1"/>
    <xf numFmtId="0" fontId="1" fillId="9" borderId="0" xfId="0" applyFont="1" applyFill="1" applyAlignment="1">
      <alignment horizontal="center"/>
    </xf>
    <xf numFmtId="0" fontId="0" fillId="9" borderId="9" xfId="0" applyFill="1" applyBorder="1"/>
    <xf numFmtId="0" fontId="1" fillId="9" borderId="10" xfId="0" applyFont="1" applyFill="1" applyBorder="1"/>
    <xf numFmtId="0" fontId="1" fillId="9" borderId="10" xfId="0" applyFont="1" applyFill="1" applyBorder="1" applyAlignment="1">
      <alignment horizontal="center"/>
    </xf>
    <xf numFmtId="0" fontId="0" fillId="10" borderId="7" xfId="0" applyFill="1" applyBorder="1"/>
    <xf numFmtId="0" fontId="1" fillId="10" borderId="0" xfId="0" applyFont="1" applyFill="1"/>
    <xf numFmtId="0" fontId="1" fillId="10" borderId="0" xfId="0" applyFont="1" applyFill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0" fillId="10" borderId="17" xfId="0" applyFill="1" applyBorder="1"/>
    <xf numFmtId="0" fontId="1" fillId="10" borderId="18" xfId="0" applyFont="1" applyFill="1" applyBorder="1"/>
    <xf numFmtId="0" fontId="1" fillId="10" borderId="18" xfId="0" applyFont="1" applyFill="1" applyBorder="1" applyAlignment="1">
      <alignment horizontal="center"/>
    </xf>
    <xf numFmtId="0" fontId="1" fillId="10" borderId="19" xfId="0" applyFont="1" applyFill="1" applyBorder="1" applyAlignment="1">
      <alignment horizontal="center"/>
    </xf>
    <xf numFmtId="0" fontId="6" fillId="11" borderId="1" xfId="0" applyFont="1" applyFill="1" applyBorder="1"/>
    <xf numFmtId="0" fontId="7" fillId="11" borderId="2" xfId="0" applyFont="1" applyFill="1" applyBorder="1"/>
    <xf numFmtId="0" fontId="7" fillId="11" borderId="2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 wrapText="1"/>
    </xf>
    <xf numFmtId="0" fontId="0" fillId="3" borderId="11" xfId="0" applyFill="1" applyBorder="1" applyAlignment="1">
      <alignment horizontal="center"/>
    </xf>
    <xf numFmtId="0" fontId="0" fillId="7" borderId="10" xfId="0" applyFill="1" applyBorder="1"/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" fillId="8" borderId="10" xfId="0" applyFont="1" applyFill="1" applyBorder="1"/>
    <xf numFmtId="0" fontId="1" fillId="8" borderId="10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9" borderId="22" xfId="0" applyFill="1" applyBorder="1"/>
    <xf numFmtId="0" fontId="1" fillId="9" borderId="14" xfId="0" applyFont="1" applyFill="1" applyBorder="1" applyAlignment="1">
      <alignment horizontal="center"/>
    </xf>
    <xf numFmtId="0" fontId="0" fillId="3" borderId="22" xfId="0" applyFill="1" applyBorder="1"/>
    <xf numFmtId="0" fontId="0" fillId="3" borderId="13" xfId="0" applyFill="1" applyBorder="1"/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6" borderId="22" xfId="0" applyFill="1" applyBorder="1"/>
    <xf numFmtId="0" fontId="0" fillId="6" borderId="13" xfId="0" applyFill="1" applyBorder="1"/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8" borderId="22" xfId="0" applyFill="1" applyBorder="1"/>
    <xf numFmtId="0" fontId="0" fillId="10" borderId="22" xfId="0" applyFill="1" applyBorder="1"/>
    <xf numFmtId="0" fontId="1" fillId="10" borderId="13" xfId="0" applyFont="1" applyFill="1" applyBorder="1"/>
    <xf numFmtId="0" fontId="1" fillId="10" borderId="13" xfId="0" applyFont="1" applyFill="1" applyBorder="1" applyAlignment="1">
      <alignment horizontal="center"/>
    </xf>
    <xf numFmtId="0" fontId="1" fillId="10" borderId="14" xfId="0" applyFont="1" applyFill="1" applyBorder="1" applyAlignment="1">
      <alignment horizontal="center"/>
    </xf>
    <xf numFmtId="0" fontId="0" fillId="0" borderId="0" xfId="0" applyAlignment="1">
      <alignment vertical="center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textRotation="90" wrapText="1"/>
    </xf>
    <xf numFmtId="0" fontId="0" fillId="7" borderId="22" xfId="0" applyFill="1" applyBorder="1"/>
    <xf numFmtId="0" fontId="0" fillId="7" borderId="13" xfId="0" applyFill="1" applyBorder="1"/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3" fillId="4" borderId="34" xfId="0" applyFont="1" applyFill="1" applyBorder="1" applyAlignment="1">
      <alignment horizontal="center" textRotation="90" wrapText="1"/>
    </xf>
    <xf numFmtId="0" fontId="4" fillId="5" borderId="35" xfId="0" applyFont="1" applyFill="1" applyBorder="1"/>
    <xf numFmtId="0" fontId="4" fillId="5" borderId="36" xfId="0" applyFont="1" applyFill="1" applyBorder="1"/>
    <xf numFmtId="0" fontId="4" fillId="5" borderId="37" xfId="0" applyFont="1" applyFill="1" applyBorder="1"/>
    <xf numFmtId="0" fontId="4" fillId="3" borderId="36" xfId="0" applyFont="1" applyFill="1" applyBorder="1"/>
    <xf numFmtId="0" fontId="4" fillId="3" borderId="37" xfId="0" applyFont="1" applyFill="1" applyBorder="1"/>
    <xf numFmtId="0" fontId="4" fillId="6" borderId="36" xfId="0" applyFont="1" applyFill="1" applyBorder="1"/>
    <xf numFmtId="0" fontId="4" fillId="6" borderId="37" xfId="0" applyFont="1" applyFill="1" applyBorder="1"/>
    <xf numFmtId="0" fontId="4" fillId="7" borderId="36" xfId="0" applyFont="1" applyFill="1" applyBorder="1"/>
    <xf numFmtId="0" fontId="2" fillId="8" borderId="38" xfId="0" applyFont="1" applyFill="1" applyBorder="1"/>
    <xf numFmtId="0" fontId="2" fillId="8" borderId="36" xfId="0" applyFont="1" applyFill="1" applyBorder="1"/>
    <xf numFmtId="0" fontId="2" fillId="9" borderId="38" xfId="0" applyFont="1" applyFill="1" applyBorder="1"/>
    <xf numFmtId="0" fontId="2" fillId="9" borderId="36" xfId="0" applyFont="1" applyFill="1" applyBorder="1"/>
    <xf numFmtId="0" fontId="2" fillId="9" borderId="37" xfId="0" applyFont="1" applyFill="1" applyBorder="1"/>
    <xf numFmtId="0" fontId="2" fillId="10" borderId="38" xfId="0" applyFont="1" applyFill="1" applyBorder="1"/>
    <xf numFmtId="0" fontId="2" fillId="10" borderId="36" xfId="0" applyFont="1" applyFill="1" applyBorder="1"/>
    <xf numFmtId="0" fontId="2" fillId="10" borderId="39" xfId="0" applyFont="1" applyFill="1" applyBorder="1"/>
    <xf numFmtId="0" fontId="7" fillId="11" borderId="34" xfId="0" applyFont="1" applyFill="1" applyBorder="1"/>
    <xf numFmtId="0" fontId="3" fillId="4" borderId="31" xfId="0" applyFont="1" applyFill="1" applyBorder="1" applyAlignment="1">
      <alignment horizontal="center" textRotation="90" wrapText="1"/>
    </xf>
    <xf numFmtId="0" fontId="4" fillId="5" borderId="32" xfId="0" applyFont="1" applyFill="1" applyBorder="1"/>
    <xf numFmtId="0" fontId="4" fillId="5" borderId="40" xfId="0" applyFont="1" applyFill="1" applyBorder="1"/>
    <xf numFmtId="0" fontId="4" fillId="5" borderId="41" xfId="0" applyFont="1" applyFill="1" applyBorder="1"/>
    <xf numFmtId="0" fontId="4" fillId="3" borderId="40" xfId="0" applyFont="1" applyFill="1" applyBorder="1"/>
    <xf numFmtId="0" fontId="4" fillId="3" borderId="41" xfId="0" applyFont="1" applyFill="1" applyBorder="1"/>
    <xf numFmtId="0" fontId="4" fillId="6" borderId="40" xfId="0" applyFont="1" applyFill="1" applyBorder="1"/>
    <xf numFmtId="0" fontId="4" fillId="6" borderId="41" xfId="0" applyFont="1" applyFill="1" applyBorder="1"/>
    <xf numFmtId="0" fontId="4" fillId="7" borderId="40" xfId="0" applyFont="1" applyFill="1" applyBorder="1"/>
    <xf numFmtId="0" fontId="2" fillId="8" borderId="33" xfId="0" applyFont="1" applyFill="1" applyBorder="1"/>
    <xf numFmtId="0" fontId="2" fillId="8" borderId="40" xfId="0" applyFont="1" applyFill="1" applyBorder="1"/>
    <xf numFmtId="0" fontId="2" fillId="9" borderId="33" xfId="0" applyFont="1" applyFill="1" applyBorder="1"/>
    <xf numFmtId="0" fontId="2" fillId="9" borderId="40" xfId="0" applyFont="1" applyFill="1" applyBorder="1"/>
    <xf numFmtId="0" fontId="2" fillId="9" borderId="41" xfId="0" applyFont="1" applyFill="1" applyBorder="1"/>
    <xf numFmtId="0" fontId="2" fillId="10" borderId="33" xfId="0" applyFont="1" applyFill="1" applyBorder="1"/>
    <xf numFmtId="0" fontId="2" fillId="10" borderId="40" xfId="0" applyFont="1" applyFill="1" applyBorder="1"/>
    <xf numFmtId="0" fontId="2" fillId="10" borderId="42" xfId="0" applyFont="1" applyFill="1" applyBorder="1"/>
    <xf numFmtId="0" fontId="7" fillId="11" borderId="31" xfId="0" applyFont="1" applyFill="1" applyBorder="1"/>
    <xf numFmtId="0" fontId="4" fillId="7" borderId="37" xfId="0" applyFont="1" applyFill="1" applyBorder="1"/>
    <xf numFmtId="0" fontId="2" fillId="8" borderId="37" xfId="0" applyFont="1" applyFill="1" applyBorder="1"/>
    <xf numFmtId="0" fontId="4" fillId="7" borderId="41" xfId="0" applyFont="1" applyFill="1" applyBorder="1"/>
    <xf numFmtId="0" fontId="2" fillId="8" borderId="41" xfId="0" applyFont="1" applyFill="1" applyBorder="1"/>
    <xf numFmtId="0" fontId="4" fillId="3" borderId="38" xfId="0" applyFont="1" applyFill="1" applyBorder="1"/>
    <xf numFmtId="0" fontId="4" fillId="6" borderId="38" xfId="0" applyFont="1" applyFill="1" applyBorder="1"/>
    <xf numFmtId="0" fontId="4" fillId="7" borderId="38" xfId="0" applyFont="1" applyFill="1" applyBorder="1"/>
    <xf numFmtId="0" fontId="4" fillId="3" borderId="33" xfId="0" applyFont="1" applyFill="1" applyBorder="1"/>
    <xf numFmtId="0" fontId="4" fillId="6" borderId="33" xfId="0" applyFont="1" applyFill="1" applyBorder="1"/>
    <xf numFmtId="0" fontId="4" fillId="0" borderId="0" xfId="0" applyFont="1"/>
    <xf numFmtId="0" fontId="1" fillId="8" borderId="45" xfId="0" applyFont="1" applyFill="1" applyBorder="1" applyAlignment="1">
      <alignment horizontal="center"/>
    </xf>
    <xf numFmtId="0" fontId="1" fillId="8" borderId="24" xfId="0" applyFont="1" applyFill="1" applyBorder="1" applyAlignment="1">
      <alignment horizontal="center"/>
    </xf>
    <xf numFmtId="0" fontId="1" fillId="9" borderId="45" xfId="0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/>
    </xf>
    <xf numFmtId="0" fontId="1" fillId="10" borderId="46" xfId="0" applyFont="1" applyFill="1" applyBorder="1" applyAlignment="1">
      <alignment horizontal="center"/>
    </xf>
    <xf numFmtId="0" fontId="1" fillId="10" borderId="25" xfId="0" applyFont="1" applyFill="1" applyBorder="1" applyAlignment="1">
      <alignment horizontal="center"/>
    </xf>
    <xf numFmtId="0" fontId="0" fillId="0" borderId="28" xfId="0" applyBorder="1"/>
    <xf numFmtId="0" fontId="0" fillId="0" borderId="47" xfId="0" applyBorder="1"/>
    <xf numFmtId="0" fontId="0" fillId="0" borderId="44" xfId="0" applyBorder="1" applyAlignment="1">
      <alignment horizontal="center"/>
    </xf>
    <xf numFmtId="0" fontId="0" fillId="0" borderId="26" xfId="0" applyBorder="1"/>
    <xf numFmtId="0" fontId="0" fillId="0" borderId="48" xfId="0" applyBorder="1"/>
    <xf numFmtId="0" fontId="0" fillId="0" borderId="45" xfId="0" applyBorder="1" applyAlignment="1">
      <alignment horizontal="center"/>
    </xf>
    <xf numFmtId="0" fontId="0" fillId="0" borderId="48" xfId="0" applyBorder="1" applyAlignment="1">
      <alignment vertical="center"/>
    </xf>
    <xf numFmtId="0" fontId="1" fillId="0" borderId="48" xfId="0" applyFont="1" applyBorder="1" applyAlignment="1">
      <alignment vertical="center"/>
    </xf>
    <xf numFmtId="0" fontId="0" fillId="0" borderId="45" xfId="0" applyBorder="1" applyAlignment="1">
      <alignment horizontal="center" vertical="center" wrapText="1"/>
    </xf>
    <xf numFmtId="0" fontId="0" fillId="0" borderId="29" xfId="0" applyBorder="1"/>
    <xf numFmtId="0" fontId="0" fillId="0" borderId="49" xfId="0" applyBorder="1"/>
    <xf numFmtId="0" fontId="0" fillId="0" borderId="46" xfId="0" applyBorder="1" applyAlignment="1">
      <alignment horizontal="center"/>
    </xf>
    <xf numFmtId="1" fontId="1" fillId="5" borderId="0" xfId="0" applyNumberFormat="1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1" fontId="1" fillId="6" borderId="0" xfId="0" applyNumberFormat="1" applyFont="1" applyFill="1" applyAlignment="1">
      <alignment horizontal="center"/>
    </xf>
    <xf numFmtId="1" fontId="1" fillId="6" borderId="10" xfId="0" applyNumberFormat="1" applyFont="1" applyFill="1" applyBorder="1" applyAlignment="1">
      <alignment horizontal="center"/>
    </xf>
    <xf numFmtId="1" fontId="1" fillId="8" borderId="0" xfId="0" applyNumberFormat="1" applyFont="1" applyFill="1" applyAlignment="1">
      <alignment horizontal="center"/>
    </xf>
    <xf numFmtId="1" fontId="1" fillId="10" borderId="0" xfId="0" applyNumberFormat="1" applyFont="1" applyFill="1" applyAlignment="1">
      <alignment horizontal="center"/>
    </xf>
    <xf numFmtId="1" fontId="1" fillId="5" borderId="5" xfId="0" applyNumberFormat="1" applyFont="1" applyFill="1" applyBorder="1" applyAlignment="1">
      <alignment horizontal="center"/>
    </xf>
    <xf numFmtId="1" fontId="1" fillId="7" borderId="0" xfId="0" applyNumberFormat="1" applyFont="1" applyFill="1" applyAlignment="1">
      <alignment horizontal="center"/>
    </xf>
    <xf numFmtId="1" fontId="1" fillId="5" borderId="10" xfId="0" applyNumberFormat="1" applyFont="1" applyFill="1" applyBorder="1" applyAlignment="1">
      <alignment horizontal="center"/>
    </xf>
    <xf numFmtId="1" fontId="1" fillId="3" borderId="10" xfId="0" applyNumberFormat="1" applyFont="1" applyFill="1" applyBorder="1" applyAlignment="1">
      <alignment horizontal="center"/>
    </xf>
    <xf numFmtId="1" fontId="1" fillId="7" borderId="10" xfId="0" applyNumberFormat="1" applyFont="1" applyFill="1" applyBorder="1" applyAlignment="1">
      <alignment horizontal="center"/>
    </xf>
    <xf numFmtId="1" fontId="1" fillId="8" borderId="13" xfId="0" applyNumberFormat="1" applyFont="1" applyFill="1" applyBorder="1" applyAlignment="1">
      <alignment horizontal="center"/>
    </xf>
    <xf numFmtId="1" fontId="1" fillId="8" borderId="10" xfId="0" applyNumberFormat="1" applyFont="1" applyFill="1" applyBorder="1" applyAlignment="1">
      <alignment horizontal="center"/>
    </xf>
    <xf numFmtId="1" fontId="1" fillId="9" borderId="13" xfId="0" applyNumberFormat="1" applyFont="1" applyFill="1" applyBorder="1" applyAlignment="1">
      <alignment horizontal="center"/>
    </xf>
    <xf numFmtId="1" fontId="1" fillId="9" borderId="0" xfId="0" applyNumberFormat="1" applyFont="1" applyFill="1" applyAlignment="1">
      <alignment horizontal="center"/>
    </xf>
    <xf numFmtId="1" fontId="1" fillId="9" borderId="10" xfId="0" applyNumberFormat="1" applyFont="1" applyFill="1" applyBorder="1" applyAlignment="1">
      <alignment horizontal="center"/>
    </xf>
    <xf numFmtId="1" fontId="1" fillId="10" borderId="13" xfId="0" applyNumberFormat="1" applyFont="1" applyFill="1" applyBorder="1" applyAlignment="1">
      <alignment horizontal="center"/>
    </xf>
    <xf numFmtId="1" fontId="1" fillId="10" borderId="18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3" borderId="13" xfId="0" applyNumberFormat="1" applyFont="1" applyFill="1" applyBorder="1" applyAlignment="1">
      <alignment horizontal="center"/>
    </xf>
    <xf numFmtId="1" fontId="1" fillId="6" borderId="13" xfId="0" applyNumberFormat="1" applyFont="1" applyFill="1" applyBorder="1" applyAlignment="1">
      <alignment horizontal="center"/>
    </xf>
    <xf numFmtId="1" fontId="1" fillId="7" borderId="13" xfId="0" applyNumberFormat="1" applyFont="1" applyFill="1" applyBorder="1" applyAlignment="1">
      <alignment horizontal="center"/>
    </xf>
    <xf numFmtId="0" fontId="4" fillId="0" borderId="27" xfId="0" applyFont="1" applyBorder="1"/>
    <xf numFmtId="0" fontId="4" fillId="0" borderId="23" xfId="0" applyFont="1" applyBorder="1"/>
    <xf numFmtId="0" fontId="0" fillId="12" borderId="28" xfId="0" applyFill="1" applyBorder="1" applyAlignment="1">
      <alignment wrapText="1"/>
    </xf>
    <xf numFmtId="0" fontId="0" fillId="12" borderId="44" xfId="0" applyFill="1" applyBorder="1" applyAlignment="1">
      <alignment horizontal="center" wrapText="1"/>
    </xf>
    <xf numFmtId="0" fontId="0" fillId="2" borderId="28" xfId="0" applyFill="1" applyBorder="1" applyAlignment="1">
      <alignment wrapText="1"/>
    </xf>
    <xf numFmtId="0" fontId="0" fillId="2" borderId="44" xfId="0" applyFill="1" applyBorder="1" applyAlignment="1">
      <alignment horizontal="center" wrapText="1"/>
    </xf>
    <xf numFmtId="0" fontId="4" fillId="0" borderId="24" xfId="0" applyFont="1" applyBorder="1"/>
    <xf numFmtId="0" fontId="0" fillId="12" borderId="26" xfId="0" applyFill="1" applyBorder="1" applyAlignment="1">
      <alignment wrapText="1"/>
    </xf>
    <xf numFmtId="0" fontId="0" fillId="12" borderId="45" xfId="0" applyFill="1" applyBorder="1" applyAlignment="1">
      <alignment horizontal="center" wrapText="1"/>
    </xf>
    <xf numFmtId="0" fontId="0" fillId="2" borderId="26" xfId="0" applyFill="1" applyBorder="1" applyAlignment="1">
      <alignment wrapText="1"/>
    </xf>
    <xf numFmtId="0" fontId="0" fillId="2" borderId="45" xfId="0" applyFill="1" applyBorder="1" applyAlignment="1">
      <alignment horizontal="center" wrapText="1"/>
    </xf>
    <xf numFmtId="0" fontId="0" fillId="2" borderId="26" xfId="0" applyFill="1" applyBorder="1"/>
    <xf numFmtId="0" fontId="0" fillId="2" borderId="45" xfId="0" applyFill="1" applyBorder="1" applyAlignment="1">
      <alignment horizontal="center"/>
    </xf>
    <xf numFmtId="0" fontId="4" fillId="0" borderId="25" xfId="0" applyFont="1" applyBorder="1"/>
    <xf numFmtId="0" fontId="0" fillId="12" borderId="29" xfId="0" applyFill="1" applyBorder="1" applyAlignment="1">
      <alignment wrapText="1"/>
    </xf>
    <xf numFmtId="0" fontId="0" fillId="12" borderId="46" xfId="0" applyFill="1" applyBorder="1" applyAlignment="1">
      <alignment horizontal="center" wrapText="1"/>
    </xf>
    <xf numFmtId="0" fontId="0" fillId="2" borderId="29" xfId="0" applyFill="1" applyBorder="1" applyAlignment="1">
      <alignment wrapText="1"/>
    </xf>
    <xf numFmtId="0" fontId="0" fillId="2" borderId="46" xfId="0" applyFill="1" applyBorder="1" applyAlignment="1">
      <alignment horizontal="center" wrapText="1"/>
    </xf>
    <xf numFmtId="0" fontId="0" fillId="0" borderId="45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8" xfId="0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5" borderId="44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45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7" borderId="45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3" xfId="0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0" fillId="0" borderId="0" xfId="0" applyNumberFormat="1"/>
    <xf numFmtId="0" fontId="11" fillId="0" borderId="10" xfId="0" applyFont="1" applyBorder="1" applyAlignment="1">
      <alignment horizontal="center" wrapText="1"/>
    </xf>
    <xf numFmtId="0" fontId="11" fillId="0" borderId="10" xfId="0" applyFont="1" applyBorder="1" applyAlignment="1">
      <alignment wrapText="1"/>
    </xf>
    <xf numFmtId="0" fontId="11" fillId="0" borderId="10" xfId="0" applyFont="1" applyBorder="1" applyAlignment="1">
      <alignment horizontal="center" textRotation="90" wrapText="1"/>
    </xf>
    <xf numFmtId="1" fontId="11" fillId="0" borderId="10" xfId="0" applyNumberFormat="1" applyFont="1" applyBorder="1" applyAlignment="1">
      <alignment horizontal="center" textRotation="90" wrapText="1"/>
    </xf>
    <xf numFmtId="0" fontId="11" fillId="0" borderId="0" xfId="0" applyFont="1" applyAlignment="1">
      <alignment textRotation="90" wrapText="1"/>
    </xf>
    <xf numFmtId="0" fontId="10" fillId="0" borderId="0" xfId="0" applyFont="1"/>
    <xf numFmtId="0" fontId="10" fillId="0" borderId="0" xfId="0" applyFont="1" applyAlignment="1">
      <alignment horizontal="right" indent="2"/>
    </xf>
    <xf numFmtId="0" fontId="10" fillId="0" borderId="0" xfId="0" applyFont="1" applyAlignment="1">
      <alignment horizontal="center"/>
    </xf>
    <xf numFmtId="1" fontId="10" fillId="0" borderId="0" xfId="0" applyNumberFormat="1" applyFont="1"/>
    <xf numFmtId="0" fontId="10" fillId="0" borderId="8" xfId="0" applyFont="1" applyBorder="1"/>
    <xf numFmtId="1" fontId="9" fillId="0" borderId="0" xfId="0" applyNumberFormat="1" applyFont="1" applyAlignment="1">
      <alignment vertical="center"/>
    </xf>
    <xf numFmtId="1" fontId="9" fillId="0" borderId="0" xfId="0" applyNumberFormat="1" applyFont="1" applyAlignment="1">
      <alignment horizontal="right" vertical="center"/>
    </xf>
    <xf numFmtId="0" fontId="4" fillId="0" borderId="23" xfId="0" applyFont="1" applyBorder="1" applyAlignment="1">
      <alignment horizontal="right"/>
    </xf>
    <xf numFmtId="0" fontId="4" fillId="0" borderId="24" xfId="0" applyFont="1" applyBorder="1" applyAlignment="1">
      <alignment horizontal="right"/>
    </xf>
    <xf numFmtId="0" fontId="4" fillId="0" borderId="25" xfId="0" applyFont="1" applyBorder="1" applyAlignment="1">
      <alignment horizontal="right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7" xfId="0" applyBorder="1"/>
    <xf numFmtId="0" fontId="1" fillId="0" borderId="49" xfId="0" applyFont="1" applyBorder="1" applyAlignment="1">
      <alignment vertical="center"/>
    </xf>
    <xf numFmtId="0" fontId="0" fillId="0" borderId="46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20" fontId="0" fillId="0" borderId="0" xfId="0" applyNumberFormat="1" applyAlignment="1">
      <alignment vertical="center" wrapText="1"/>
    </xf>
    <xf numFmtId="46" fontId="0" fillId="0" borderId="0" xfId="0" applyNumberFormat="1" applyAlignment="1">
      <alignment vertical="center" wrapText="1"/>
    </xf>
    <xf numFmtId="0" fontId="13" fillId="0" borderId="0" xfId="0" applyFont="1" applyAlignment="1">
      <alignment textRotation="90"/>
    </xf>
    <xf numFmtId="0" fontId="0" fillId="0" borderId="8" xfId="0" applyBorder="1"/>
    <xf numFmtId="1" fontId="2" fillId="6" borderId="40" xfId="0" applyNumberFormat="1" applyFont="1" applyFill="1" applyBorder="1" applyAlignment="1">
      <alignment horizontal="right"/>
    </xf>
    <xf numFmtId="0" fontId="10" fillId="15" borderId="0" xfId="0" applyFont="1" applyFill="1" applyAlignment="1">
      <alignment horizontal="center" wrapText="1"/>
    </xf>
    <xf numFmtId="0" fontId="10" fillId="15" borderId="0" xfId="0" applyFont="1" applyFill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10" xfId="0" applyFont="1" applyBorder="1" applyAlignment="1">
      <alignment horizontal="center" wrapText="1"/>
    </xf>
    <xf numFmtId="0" fontId="12" fillId="0" borderId="0" xfId="0" applyFont="1"/>
    <xf numFmtId="0" fontId="11" fillId="0" borderId="11" xfId="0" applyFont="1" applyBorder="1" applyAlignment="1">
      <alignment wrapText="1"/>
    </xf>
    <xf numFmtId="0" fontId="10" fillId="0" borderId="8" xfId="0" applyFont="1" applyBorder="1" applyAlignment="1">
      <alignment vertical="center" wrapText="1"/>
    </xf>
    <xf numFmtId="0" fontId="10" fillId="16" borderId="0" xfId="0" applyFont="1" applyFill="1" applyAlignment="1">
      <alignment horizontal="center"/>
    </xf>
    <xf numFmtId="0" fontId="10" fillId="17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0" fontId="10" fillId="18" borderId="0" xfId="0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10" fillId="9" borderId="0" xfId="0" applyFont="1" applyFill="1" applyAlignment="1">
      <alignment horizontal="center"/>
    </xf>
    <xf numFmtId="0" fontId="0" fillId="0" borderId="8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0" fillId="0" borderId="16" xfId="0" applyBorder="1"/>
    <xf numFmtId="0" fontId="10" fillId="0" borderId="16" xfId="0" applyFont="1" applyBorder="1"/>
    <xf numFmtId="0" fontId="10" fillId="0" borderId="48" xfId="0" applyFont="1" applyBorder="1" applyAlignment="1">
      <alignment horizontal="center" wrapText="1"/>
    </xf>
    <xf numFmtId="0" fontId="10" fillId="0" borderId="48" xfId="0" applyFont="1" applyBorder="1" applyAlignment="1">
      <alignment horizontal="right" wrapText="1"/>
    </xf>
    <xf numFmtId="0" fontId="13" fillId="0" borderId="48" xfId="0" applyFont="1" applyBorder="1" applyAlignment="1">
      <alignment wrapText="1"/>
    </xf>
    <xf numFmtId="0" fontId="13" fillId="0" borderId="52" xfId="0" applyFont="1" applyBorder="1" applyAlignment="1">
      <alignment wrapText="1"/>
    </xf>
    <xf numFmtId="0" fontId="13" fillId="0" borderId="48" xfId="0" applyFont="1" applyBorder="1" applyAlignment="1">
      <alignment textRotation="90" wrapText="1"/>
    </xf>
    <xf numFmtId="0" fontId="11" fillId="0" borderId="48" xfId="0" applyFont="1" applyBorder="1" applyAlignment="1">
      <alignment horizontal="center" wrapText="1"/>
    </xf>
    <xf numFmtId="0" fontId="11" fillId="0" borderId="48" xfId="0" applyFont="1" applyBorder="1" applyAlignment="1">
      <alignment wrapText="1"/>
    </xf>
    <xf numFmtId="0" fontId="11" fillId="0" borderId="52" xfId="0" applyFont="1" applyBorder="1" applyAlignment="1">
      <alignment wrapText="1"/>
    </xf>
    <xf numFmtId="0" fontId="11" fillId="0" borderId="48" xfId="0" applyFont="1" applyBorder="1" applyAlignment="1">
      <alignment horizontal="center" textRotation="90" wrapText="1"/>
    </xf>
    <xf numFmtId="1" fontId="11" fillId="0" borderId="48" xfId="0" applyNumberFormat="1" applyFont="1" applyBorder="1" applyAlignment="1">
      <alignment horizontal="center" textRotation="90" wrapText="1"/>
    </xf>
    <xf numFmtId="0" fontId="10" fillId="0" borderId="48" xfId="0" applyFont="1" applyBorder="1" applyAlignment="1">
      <alignment horizontal="center"/>
    </xf>
    <xf numFmtId="0" fontId="10" fillId="0" borderId="48" xfId="0" applyFont="1" applyBorder="1" applyAlignment="1">
      <alignment horizontal="right" indent="2"/>
    </xf>
    <xf numFmtId="0" fontId="13" fillId="0" borderId="48" xfId="0" applyFont="1" applyBorder="1"/>
    <xf numFmtId="0" fontId="13" fillId="0" borderId="52" xfId="0" applyFont="1" applyBorder="1"/>
    <xf numFmtId="0" fontId="13" fillId="0" borderId="48" xfId="0" applyFont="1" applyBorder="1" applyAlignment="1">
      <alignment textRotation="90"/>
    </xf>
    <xf numFmtId="0" fontId="13" fillId="0" borderId="53" xfId="0" applyFont="1" applyBorder="1" applyAlignment="1">
      <alignment textRotation="90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vertical="center"/>
    </xf>
    <xf numFmtId="0" fontId="0" fillId="0" borderId="8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16" xfId="0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0" fillId="0" borderId="13" xfId="0" applyBorder="1" applyAlignment="1">
      <alignment horizontal="right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0" fillId="0" borderId="16" xfId="0" applyBorder="1" applyAlignment="1">
      <alignment horizontal="right" vertical="center" wrapText="1"/>
    </xf>
    <xf numFmtId="46" fontId="0" fillId="0" borderId="16" xfId="0" applyNumberFormat="1" applyBorder="1" applyAlignment="1">
      <alignment horizontal="right" vertical="center" wrapText="1"/>
    </xf>
    <xf numFmtId="0" fontId="0" fillId="0" borderId="16" xfId="0" applyBorder="1" applyAlignment="1">
      <alignment horizontal="right"/>
    </xf>
    <xf numFmtId="0" fontId="0" fillId="0" borderId="0" xfId="0" applyAlignment="1">
      <alignment horizontal="right" indent="2"/>
    </xf>
    <xf numFmtId="0" fontId="0" fillId="9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11" fillId="0" borderId="10" xfId="0" applyFont="1" applyBorder="1" applyAlignment="1">
      <alignment horizontal="left" wrapText="1"/>
    </xf>
    <xf numFmtId="0" fontId="13" fillId="0" borderId="48" xfId="0" applyFont="1" applyBorder="1" applyAlignment="1">
      <alignment horizontal="left"/>
    </xf>
    <xf numFmtId="0" fontId="13" fillId="0" borderId="48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1" fillId="0" borderId="48" xfId="0" applyFont="1" applyBorder="1" applyAlignment="1">
      <alignment horizontal="left" wrapText="1"/>
    </xf>
    <xf numFmtId="0" fontId="0" fillId="18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vertical="center" wrapText="1"/>
    </xf>
    <xf numFmtId="46" fontId="1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2" fillId="14" borderId="0" xfId="0" applyFont="1" applyFill="1" applyAlignment="1">
      <alignment horizontal="left" vertical="center" wrapText="1"/>
    </xf>
    <xf numFmtId="0" fontId="2" fillId="14" borderId="0" xfId="0" applyFont="1" applyFill="1" applyAlignment="1">
      <alignment horizontal="center" vertical="center" wrapText="1"/>
    </xf>
    <xf numFmtId="46" fontId="2" fillId="14" borderId="0" xfId="0" applyNumberFormat="1" applyFont="1" applyFill="1" applyAlignment="1">
      <alignment horizontal="center" vertical="center" wrapText="1"/>
    </xf>
    <xf numFmtId="46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46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 wrapText="1"/>
    </xf>
    <xf numFmtId="20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4" borderId="2" xfId="0" applyFont="1" applyFill="1" applyBorder="1" applyAlignment="1">
      <alignment textRotation="90" wrapText="1"/>
    </xf>
    <xf numFmtId="1" fontId="1" fillId="8" borderId="12" xfId="0" applyNumberFormat="1" applyFont="1" applyFill="1" applyBorder="1"/>
    <xf numFmtId="1" fontId="1" fillId="10" borderId="0" xfId="0" applyNumberFormat="1" applyFont="1" applyFill="1"/>
    <xf numFmtId="1" fontId="1" fillId="10" borderId="20" xfId="0" applyNumberFormat="1" applyFont="1" applyFill="1" applyBorder="1"/>
    <xf numFmtId="1" fontId="1" fillId="0" borderId="0" xfId="0" applyNumberFormat="1" applyFont="1"/>
    <xf numFmtId="1" fontId="0" fillId="0" borderId="5" xfId="0" applyNumberFormat="1" applyBorder="1"/>
    <xf numFmtId="0" fontId="0" fillId="5" borderId="23" xfId="0" applyFill="1" applyBorder="1"/>
    <xf numFmtId="0" fontId="0" fillId="3" borderId="24" xfId="0" applyFill="1" applyBorder="1"/>
    <xf numFmtId="0" fontId="0" fillId="6" borderId="24" xfId="0" applyFill="1" applyBorder="1"/>
    <xf numFmtId="0" fontId="0" fillId="7" borderId="24" xfId="0" applyFill="1" applyBorder="1"/>
    <xf numFmtId="0" fontId="1" fillId="8" borderId="24" xfId="0" applyFont="1" applyFill="1" applyBorder="1"/>
    <xf numFmtId="0" fontId="1" fillId="9" borderId="24" xfId="0" applyFont="1" applyFill="1" applyBorder="1"/>
    <xf numFmtId="0" fontId="1" fillId="10" borderId="25" xfId="0" applyFont="1" applyFill="1" applyBorder="1"/>
    <xf numFmtId="0" fontId="0" fillId="0" borderId="1" xfId="0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0" fillId="0" borderId="46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48" xfId="0" applyBorder="1" applyAlignment="1">
      <alignment vertical="center" wrapText="1"/>
    </xf>
    <xf numFmtId="0" fontId="0" fillId="0" borderId="26" xfId="0" applyBorder="1" applyAlignment="1">
      <alignment horizontal="left" vertical="center" wrapText="1"/>
    </xf>
    <xf numFmtId="0" fontId="0" fillId="0" borderId="26" xfId="0" applyBorder="1" applyAlignment="1">
      <alignment vertical="center" wrapText="1"/>
    </xf>
    <xf numFmtId="1" fontId="1" fillId="3" borderId="12" xfId="0" applyNumberFormat="1" applyFont="1" applyFill="1" applyBorder="1" applyAlignment="1">
      <alignment horizontal="center"/>
    </xf>
    <xf numFmtId="1" fontId="1" fillId="6" borderId="12" xfId="0" applyNumberFormat="1" applyFont="1" applyFill="1" applyBorder="1" applyAlignment="1">
      <alignment horizontal="center"/>
    </xf>
    <xf numFmtId="1" fontId="1" fillId="7" borderId="12" xfId="0" applyNumberFormat="1" applyFont="1" applyFill="1" applyBorder="1" applyAlignment="1">
      <alignment horizontal="center"/>
    </xf>
    <xf numFmtId="1" fontId="1" fillId="8" borderId="12" xfId="0" applyNumberFormat="1" applyFont="1" applyFill="1" applyBorder="1" applyAlignment="1">
      <alignment horizontal="center"/>
    </xf>
    <xf numFmtId="1" fontId="1" fillId="9" borderId="15" xfId="0" applyNumberFormat="1" applyFont="1" applyFill="1" applyBorder="1" applyAlignment="1">
      <alignment horizontal="center"/>
    </xf>
    <xf numFmtId="1" fontId="1" fillId="9" borderId="16" xfId="0" applyNumberFormat="1" applyFont="1" applyFill="1" applyBorder="1" applyAlignment="1">
      <alignment horizontal="center"/>
    </xf>
    <xf numFmtId="1" fontId="1" fillId="9" borderId="12" xfId="0" applyNumberFormat="1" applyFont="1" applyFill="1" applyBorder="1" applyAlignment="1">
      <alignment horizontal="center"/>
    </xf>
    <xf numFmtId="1" fontId="1" fillId="5" borderId="12" xfId="0" applyNumberFormat="1" applyFont="1" applyFill="1" applyBorder="1" applyAlignment="1">
      <alignment horizontal="center"/>
    </xf>
    <xf numFmtId="1" fontId="1" fillId="10" borderId="20" xfId="0" applyNumberFormat="1" applyFont="1" applyFill="1" applyBorder="1" applyAlignment="1">
      <alignment horizontal="center"/>
    </xf>
    <xf numFmtId="1" fontId="1" fillId="5" borderId="16" xfId="0" applyNumberFormat="1" applyFont="1" applyFill="1" applyBorder="1" applyAlignment="1">
      <alignment horizontal="center"/>
    </xf>
    <xf numFmtId="0" fontId="0" fillId="5" borderId="54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12" fillId="15" borderId="0" xfId="0" applyFont="1" applyFill="1" applyAlignment="1">
      <alignment horizontal="left"/>
    </xf>
    <xf numFmtId="0" fontId="0" fillId="0" borderId="0" xfId="0" applyAlignment="1">
      <alignment textRotation="90"/>
    </xf>
    <xf numFmtId="0" fontId="11" fillId="0" borderId="12" xfId="0" applyFont="1" applyBorder="1" applyAlignment="1">
      <alignment horizontal="center" textRotation="90" wrapText="1"/>
    </xf>
    <xf numFmtId="0" fontId="13" fillId="0" borderId="53" xfId="0" applyFont="1" applyBorder="1" applyAlignment="1">
      <alignment textRotation="90" wrapText="1"/>
    </xf>
    <xf numFmtId="0" fontId="1" fillId="0" borderId="16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53" xfId="0" applyFont="1" applyBorder="1" applyAlignment="1">
      <alignment horizontal="center" textRotation="90" wrapText="1"/>
    </xf>
    <xf numFmtId="0" fontId="11" fillId="0" borderId="0" xfId="0" applyFont="1" applyAlignment="1">
      <alignment horizontal="center" textRotation="90" wrapText="1"/>
    </xf>
    <xf numFmtId="0" fontId="17" fillId="0" borderId="0" xfId="0" applyFont="1" applyAlignment="1">
      <alignment vertical="center"/>
    </xf>
    <xf numFmtId="0" fontId="1" fillId="0" borderId="26" xfId="0" applyFont="1" applyBorder="1" applyAlignment="1">
      <alignment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0" borderId="37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1" fillId="0" borderId="9" xfId="0" applyFont="1" applyBorder="1"/>
    <xf numFmtId="0" fontId="1" fillId="0" borderId="37" xfId="0" applyFont="1" applyBorder="1" applyAlignment="1">
      <alignment horizontal="left"/>
    </xf>
    <xf numFmtId="0" fontId="0" fillId="0" borderId="9" xfId="0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4" xfId="0" applyFont="1" applyBorder="1" applyAlignment="1">
      <alignment horizontal="left" vertical="center" wrapText="1"/>
    </xf>
    <xf numFmtId="0" fontId="0" fillId="0" borderId="28" xfId="0" applyBorder="1" applyAlignment="1">
      <alignment vertical="center" wrapText="1"/>
    </xf>
    <xf numFmtId="0" fontId="0" fillId="0" borderId="44" xfId="0" applyBorder="1" applyAlignment="1">
      <alignment horizontal="center" vertical="center" wrapText="1"/>
    </xf>
    <xf numFmtId="0" fontId="0" fillId="0" borderId="9" xfId="0" applyBorder="1"/>
    <xf numFmtId="0" fontId="1" fillId="0" borderId="37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1" fillId="21" borderId="0" xfId="0" applyFont="1" applyFill="1" applyAlignment="1">
      <alignment horizontal="center" vertical="center" wrapText="1"/>
    </xf>
    <xf numFmtId="0" fontId="0" fillId="21" borderId="0" xfId="0" applyFill="1" applyAlignment="1">
      <alignment vertical="center" wrapText="1"/>
    </xf>
    <xf numFmtId="0" fontId="0" fillId="21" borderId="0" xfId="0" applyFill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0" fillId="0" borderId="27" xfId="0" applyBorder="1" applyAlignment="1">
      <alignment horizontal="center"/>
    </xf>
    <xf numFmtId="1" fontId="1" fillId="7" borderId="16" xfId="0" applyNumberFormat="1" applyFont="1" applyFill="1" applyBorder="1" applyAlignment="1">
      <alignment horizontal="center"/>
    </xf>
    <xf numFmtId="0" fontId="2" fillId="8" borderId="55" xfId="0" applyFont="1" applyFill="1" applyBorder="1"/>
    <xf numFmtId="0" fontId="0" fillId="19" borderId="22" xfId="0" applyFill="1" applyBorder="1"/>
    <xf numFmtId="0" fontId="0" fillId="19" borderId="13" xfId="0" applyFill="1" applyBorder="1"/>
    <xf numFmtId="0" fontId="0" fillId="19" borderId="13" xfId="0" applyFill="1" applyBorder="1" applyAlignment="1">
      <alignment horizontal="center"/>
    </xf>
    <xf numFmtId="0" fontId="0" fillId="19" borderId="14" xfId="0" applyFill="1" applyBorder="1" applyAlignment="1">
      <alignment horizontal="center"/>
    </xf>
    <xf numFmtId="1" fontId="1" fillId="19" borderId="13" xfId="0" applyNumberFormat="1" applyFont="1" applyFill="1" applyBorder="1" applyAlignment="1">
      <alignment horizontal="center"/>
    </xf>
    <xf numFmtId="0" fontId="4" fillId="19" borderId="33" xfId="0" applyFont="1" applyFill="1" applyBorder="1"/>
    <xf numFmtId="0" fontId="4" fillId="19" borderId="55" xfId="0" applyFont="1" applyFill="1" applyBorder="1"/>
    <xf numFmtId="0" fontId="0" fillId="19" borderId="7" xfId="0" applyFill="1" applyBorder="1"/>
    <xf numFmtId="0" fontId="0" fillId="19" borderId="0" xfId="0" applyFill="1"/>
    <xf numFmtId="0" fontId="0" fillId="19" borderId="0" xfId="0" applyFill="1" applyAlignment="1">
      <alignment horizontal="center"/>
    </xf>
    <xf numFmtId="0" fontId="0" fillId="19" borderId="8" xfId="0" applyFill="1" applyBorder="1" applyAlignment="1">
      <alignment horizontal="center"/>
    </xf>
    <xf numFmtId="1" fontId="1" fillId="19" borderId="0" xfId="0" applyNumberFormat="1" applyFont="1" applyFill="1" applyAlignment="1">
      <alignment horizontal="center"/>
    </xf>
    <xf numFmtId="0" fontId="4" fillId="19" borderId="40" xfId="0" applyFont="1" applyFill="1" applyBorder="1"/>
    <xf numFmtId="0" fontId="4" fillId="19" borderId="36" xfId="0" applyFont="1" applyFill="1" applyBorder="1"/>
    <xf numFmtId="0" fontId="0" fillId="19" borderId="9" xfId="0" applyFill="1" applyBorder="1"/>
    <xf numFmtId="0" fontId="0" fillId="19" borderId="10" xfId="0" applyFill="1" applyBorder="1"/>
    <xf numFmtId="0" fontId="0" fillId="19" borderId="24" xfId="0" applyFill="1" applyBorder="1"/>
    <xf numFmtId="0" fontId="0" fillId="19" borderId="24" xfId="0" applyFill="1" applyBorder="1" applyAlignment="1">
      <alignment horizontal="center"/>
    </xf>
    <xf numFmtId="0" fontId="0" fillId="19" borderId="45" xfId="0" applyFill="1" applyBorder="1" applyAlignment="1">
      <alignment horizontal="center"/>
    </xf>
    <xf numFmtId="0" fontId="6" fillId="0" borderId="4" xfId="0" applyFont="1" applyBorder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1" fontId="1" fillId="0" borderId="5" xfId="0" applyNumberFormat="1" applyFont="1" applyBorder="1" applyAlignment="1">
      <alignment horizontal="center" textRotation="90" wrapText="1"/>
    </xf>
    <xf numFmtId="0" fontId="7" fillId="0" borderId="32" xfId="0" applyFont="1" applyBorder="1"/>
    <xf numFmtId="0" fontId="7" fillId="0" borderId="35" xfId="0" applyFont="1" applyBorder="1"/>
    <xf numFmtId="20" fontId="1" fillId="21" borderId="0" xfId="0" applyNumberFormat="1" applyFont="1" applyFill="1" applyAlignment="1">
      <alignment vertical="center"/>
    </xf>
    <xf numFmtId="20" fontId="0" fillId="21" borderId="0" xfId="0" applyNumberFormat="1" applyFill="1" applyAlignment="1">
      <alignment vertical="center" wrapText="1"/>
    </xf>
    <xf numFmtId="0" fontId="2" fillId="0" borderId="10" xfId="0" applyFont="1" applyBorder="1" applyAlignment="1">
      <alignment horizontal="center" textRotation="90" wrapText="1"/>
    </xf>
    <xf numFmtId="0" fontId="0" fillId="0" borderId="0" xfId="0" applyAlignment="1">
      <alignment horizontal="left" vertical="center"/>
    </xf>
    <xf numFmtId="0" fontId="4" fillId="0" borderId="48" xfId="0" applyFont="1" applyBorder="1" applyAlignment="1">
      <alignment wrapText="1"/>
    </xf>
    <xf numFmtId="0" fontId="4" fillId="0" borderId="48" xfId="0" applyFont="1" applyBorder="1" applyAlignment="1">
      <alignment horizontal="left" wrapText="1"/>
    </xf>
    <xf numFmtId="0" fontId="4" fillId="0" borderId="52" xfId="0" applyFont="1" applyBorder="1" applyAlignment="1">
      <alignment wrapText="1"/>
    </xf>
    <xf numFmtId="0" fontId="4" fillId="0" borderId="48" xfId="0" applyFont="1" applyBorder="1" applyAlignment="1">
      <alignment textRotation="90" wrapText="1"/>
    </xf>
    <xf numFmtId="0" fontId="4" fillId="0" borderId="53" xfId="0" applyFont="1" applyBorder="1" applyAlignment="1">
      <alignment textRotation="90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horizontal="center" textRotation="90" wrapText="1"/>
    </xf>
    <xf numFmtId="1" fontId="2" fillId="0" borderId="10" xfId="0" applyNumberFormat="1" applyFont="1" applyBorder="1" applyAlignment="1">
      <alignment horizontal="center" textRotation="90" wrapText="1"/>
    </xf>
    <xf numFmtId="0" fontId="0" fillId="15" borderId="0" xfId="0" applyFill="1" applyAlignment="1">
      <alignment horizontal="center" wrapText="1"/>
    </xf>
    <xf numFmtId="0" fontId="0" fillId="15" borderId="0" xfId="0" applyFill="1" applyAlignment="1">
      <alignment horizontal="center"/>
    </xf>
    <xf numFmtId="0" fontId="0" fillId="0" borderId="48" xfId="0" applyBorder="1" applyAlignment="1">
      <alignment horizontal="center"/>
    </xf>
    <xf numFmtId="0" fontId="0" fillId="0" borderId="48" xfId="0" applyBorder="1" applyAlignment="1">
      <alignment horizontal="left"/>
    </xf>
    <xf numFmtId="0" fontId="0" fillId="0" borderId="52" xfId="0" applyBorder="1"/>
    <xf numFmtId="0" fontId="0" fillId="0" borderId="53" xfId="0" applyBorder="1"/>
    <xf numFmtId="1" fontId="0" fillId="0" borderId="48" xfId="0" applyNumberFormat="1" applyBorder="1"/>
    <xf numFmtId="0" fontId="0" fillId="16" borderId="0" xfId="0" applyFill="1" applyAlignment="1">
      <alignment horizontal="center"/>
    </xf>
    <xf numFmtId="0" fontId="0" fillId="0" borderId="48" xfId="0" applyBorder="1" applyAlignment="1">
      <alignment horizontal="right" indent="2"/>
    </xf>
    <xf numFmtId="0" fontId="4" fillId="0" borderId="48" xfId="0" applyFont="1" applyBorder="1"/>
    <xf numFmtId="0" fontId="4" fillId="0" borderId="48" xfId="0" applyFont="1" applyBorder="1" applyAlignment="1">
      <alignment horizontal="left"/>
    </xf>
    <xf numFmtId="0" fontId="4" fillId="0" borderId="53" xfId="0" applyFont="1" applyBorder="1" applyAlignment="1">
      <alignment textRotation="90"/>
    </xf>
    <xf numFmtId="0" fontId="4" fillId="0" borderId="48" xfId="0" applyFont="1" applyBorder="1" applyAlignment="1">
      <alignment textRotation="90"/>
    </xf>
    <xf numFmtId="0" fontId="0" fillId="17" borderId="0" xfId="0" applyFill="1" applyAlignment="1">
      <alignment horizontal="center"/>
    </xf>
    <xf numFmtId="0" fontId="0" fillId="0" borderId="48" xfId="0" applyBorder="1" applyAlignment="1">
      <alignment horizontal="center" wrapText="1"/>
    </xf>
    <xf numFmtId="0" fontId="0" fillId="0" borderId="48" xfId="0" applyBorder="1" applyAlignment="1">
      <alignment horizontal="right" wrapText="1"/>
    </xf>
    <xf numFmtId="0" fontId="0" fillId="0" borderId="0" xfId="0" applyAlignment="1">
      <alignment wrapText="1"/>
    </xf>
    <xf numFmtId="0" fontId="2" fillId="0" borderId="48" xfId="0" applyFont="1" applyBorder="1" applyAlignment="1">
      <alignment horizontal="center" wrapText="1"/>
    </xf>
    <xf numFmtId="1" fontId="1" fillId="0" borderId="0" xfId="0" applyNumberFormat="1" applyFont="1" applyAlignment="1">
      <alignment horizontal="right" vertical="center"/>
    </xf>
    <xf numFmtId="0" fontId="2" fillId="0" borderId="48" xfId="0" applyFont="1" applyBorder="1" applyAlignment="1">
      <alignment wrapText="1"/>
    </xf>
    <xf numFmtId="0" fontId="2" fillId="0" borderId="48" xfId="0" applyFont="1" applyBorder="1" applyAlignment="1">
      <alignment horizontal="left" wrapText="1"/>
    </xf>
    <xf numFmtId="0" fontId="2" fillId="0" borderId="52" xfId="0" applyFont="1" applyBorder="1" applyAlignment="1">
      <alignment wrapText="1"/>
    </xf>
    <xf numFmtId="0" fontId="2" fillId="0" borderId="48" xfId="0" applyFont="1" applyBorder="1" applyAlignment="1">
      <alignment horizontal="center" textRotation="90" wrapText="1"/>
    </xf>
    <xf numFmtId="0" fontId="0" fillId="0" borderId="14" xfId="0" applyBorder="1"/>
    <xf numFmtId="1" fontId="1" fillId="0" borderId="8" xfId="0" applyNumberFormat="1" applyFont="1" applyBorder="1" applyAlignment="1">
      <alignment vertical="center"/>
    </xf>
    <xf numFmtId="0" fontId="0" fillId="0" borderId="48" xfId="0" applyBorder="1" applyAlignment="1">
      <alignment wrapText="1"/>
    </xf>
    <xf numFmtId="0" fontId="10" fillId="0" borderId="48" xfId="0" applyFont="1" applyBorder="1"/>
    <xf numFmtId="0" fontId="10" fillId="0" borderId="48" xfId="0" applyFont="1" applyBorder="1" applyAlignment="1">
      <alignment horizontal="left"/>
    </xf>
    <xf numFmtId="0" fontId="10" fillId="0" borderId="52" xfId="0" applyFont="1" applyBorder="1"/>
    <xf numFmtId="0" fontId="10" fillId="0" borderId="53" xfId="0" applyFont="1" applyBorder="1"/>
    <xf numFmtId="1" fontId="10" fillId="0" borderId="48" xfId="0" applyNumberFormat="1" applyFont="1" applyBorder="1"/>
    <xf numFmtId="0" fontId="0" fillId="0" borderId="0" xfId="0" applyAlignment="1">
      <alignment horizontal="right" vertic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11" fillId="0" borderId="11" xfId="0" applyFont="1" applyBorder="1" applyAlignment="1">
      <alignment horizontal="center" textRotation="90" wrapText="1"/>
    </xf>
    <xf numFmtId="0" fontId="0" fillId="0" borderId="8" xfId="0" applyBorder="1" applyAlignment="1">
      <alignment horizontal="right"/>
    </xf>
    <xf numFmtId="0" fontId="13" fillId="0" borderId="52" xfId="0" applyFont="1" applyBorder="1" applyAlignment="1">
      <alignment textRotation="90"/>
    </xf>
    <xf numFmtId="0" fontId="13" fillId="0" borderId="52" xfId="0" applyFont="1" applyBorder="1" applyAlignment="1">
      <alignment textRotation="90" wrapText="1"/>
    </xf>
    <xf numFmtId="0" fontId="14" fillId="0" borderId="0" xfId="0" applyFont="1" applyAlignment="1">
      <alignment horizontal="center" vertical="center" wrapText="1"/>
    </xf>
    <xf numFmtId="0" fontId="1" fillId="0" borderId="8" xfId="0" applyFont="1" applyBorder="1"/>
    <xf numFmtId="0" fontId="1" fillId="0" borderId="8" xfId="0" applyFont="1" applyBorder="1" applyAlignment="1">
      <alignment vertical="center" wrapText="1"/>
    </xf>
    <xf numFmtId="0" fontId="1" fillId="0" borderId="16" xfId="0" applyFont="1" applyBorder="1"/>
    <xf numFmtId="0" fontId="1" fillId="0" borderId="8" xfId="0" applyFont="1" applyBorder="1" applyAlignment="1">
      <alignment vertical="center"/>
    </xf>
    <xf numFmtId="46" fontId="1" fillId="0" borderId="0" xfId="0" applyNumberFormat="1" applyFont="1" applyAlignment="1">
      <alignment horizontal="left" vertical="center"/>
    </xf>
    <xf numFmtId="46" fontId="0" fillId="0" borderId="0" xfId="0" applyNumberFormat="1" applyAlignment="1">
      <alignment horizontal="left" vertical="center" wrapText="1"/>
    </xf>
    <xf numFmtId="46" fontId="1" fillId="0" borderId="0" xfId="0" applyNumberFormat="1" applyFont="1" applyAlignment="1">
      <alignment horizontal="left" vertical="center" wrapText="1"/>
    </xf>
    <xf numFmtId="20" fontId="0" fillId="0" borderId="0" xfId="0" applyNumberFormat="1" applyAlignment="1">
      <alignment horizontal="left" vertical="center" wrapText="1"/>
    </xf>
    <xf numFmtId="20" fontId="1" fillId="0" borderId="0" xfId="0" applyNumberFormat="1" applyFont="1" applyAlignment="1">
      <alignment horizontal="left" vertical="center"/>
    </xf>
    <xf numFmtId="1" fontId="1" fillId="0" borderId="14" xfId="0" applyNumberFormat="1" applyFont="1" applyBorder="1" applyAlignment="1">
      <alignment vertical="center"/>
    </xf>
    <xf numFmtId="0" fontId="0" fillId="0" borderId="48" xfId="0" applyBorder="1" applyAlignment="1">
      <alignment textRotation="90"/>
    </xf>
    <xf numFmtId="0" fontId="0" fillId="0" borderId="52" xfId="0" applyBorder="1" applyAlignment="1">
      <alignment textRotation="90"/>
    </xf>
    <xf numFmtId="1" fontId="1" fillId="11" borderId="21" xfId="0" applyNumberFormat="1" applyFont="1" applyFill="1" applyBorder="1" applyAlignment="1">
      <alignment horizontal="left"/>
    </xf>
    <xf numFmtId="1" fontId="1" fillId="11" borderId="2" xfId="0" applyNumberFormat="1" applyFont="1" applyFill="1" applyBorder="1" applyAlignment="1">
      <alignment horizontal="center" wrapText="1"/>
    </xf>
    <xf numFmtId="1" fontId="1" fillId="11" borderId="2" xfId="0" applyNumberFormat="1" applyFont="1" applyFill="1" applyBorder="1" applyAlignment="1">
      <alignment wrapText="1"/>
    </xf>
    <xf numFmtId="0" fontId="0" fillId="16" borderId="13" xfId="0" applyFill="1" applyBorder="1" applyAlignment="1">
      <alignment horizontal="center"/>
    </xf>
    <xf numFmtId="0" fontId="0" fillId="0" borderId="13" xfId="0" applyBorder="1" applyAlignment="1">
      <alignment horizontal="right" indent="2"/>
    </xf>
    <xf numFmtId="0" fontId="17" fillId="0" borderId="13" xfId="0" applyFont="1" applyBorder="1"/>
    <xf numFmtId="0" fontId="0" fillId="0" borderId="13" xfId="0" applyBorder="1" applyAlignment="1">
      <alignment horizontal="left"/>
    </xf>
    <xf numFmtId="0" fontId="0" fillId="0" borderId="13" xfId="0" applyBorder="1"/>
    <xf numFmtId="1" fontId="0" fillId="0" borderId="13" xfId="0" applyNumberFormat="1" applyBorder="1"/>
    <xf numFmtId="0" fontId="0" fillId="0" borderId="13" xfId="0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textRotation="90"/>
    </xf>
    <xf numFmtId="0" fontId="0" fillId="17" borderId="13" xfId="0" applyFill="1" applyBorder="1" applyAlignment="1">
      <alignment horizontal="center"/>
    </xf>
    <xf numFmtId="0" fontId="17" fillId="0" borderId="13" xfId="0" applyFont="1" applyBorder="1" applyAlignment="1">
      <alignment horizontal="left"/>
    </xf>
    <xf numFmtId="0" fontId="0" fillId="18" borderId="13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46" fontId="0" fillId="0" borderId="0" xfId="0" applyNumberFormat="1" applyAlignment="1">
      <alignment horizontal="right" vertical="center" wrapText="1"/>
    </xf>
    <xf numFmtId="0" fontId="4" fillId="0" borderId="14" xfId="0" applyFont="1" applyBorder="1"/>
    <xf numFmtId="0" fontId="2" fillId="0" borderId="11" xfId="0" applyFont="1" applyBorder="1" applyAlignment="1">
      <alignment horizontal="center" textRotation="90" wrapText="1"/>
    </xf>
    <xf numFmtId="0" fontId="4" fillId="0" borderId="52" xfId="0" applyFont="1" applyBorder="1" applyAlignment="1">
      <alignment textRotation="90" wrapText="1"/>
    </xf>
    <xf numFmtId="0" fontId="0" fillId="0" borderId="13" xfId="0" applyBorder="1" applyAlignment="1">
      <alignment wrapText="1"/>
    </xf>
    <xf numFmtId="0" fontId="1" fillId="0" borderId="26" xfId="0" applyFont="1" applyBorder="1"/>
    <xf numFmtId="0" fontId="1" fillId="0" borderId="13" xfId="0" applyFont="1" applyBorder="1"/>
    <xf numFmtId="0" fontId="1" fillId="0" borderId="56" xfId="0" applyFont="1" applyBorder="1"/>
    <xf numFmtId="0" fontId="2" fillId="0" borderId="24" xfId="0" applyFont="1" applyBorder="1" applyAlignment="1">
      <alignment horizontal="right" vertical="center"/>
    </xf>
    <xf numFmtId="0" fontId="1" fillId="0" borderId="26" xfId="0" applyFont="1" applyBorder="1" applyAlignment="1">
      <alignment vertical="center"/>
    </xf>
    <xf numFmtId="0" fontId="1" fillId="0" borderId="4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1" fillId="0" borderId="57" xfId="0" applyFont="1" applyBorder="1" applyAlignment="1">
      <alignment horizontal="center" vertical="center" wrapText="1"/>
    </xf>
    <xf numFmtId="0" fontId="0" fillId="0" borderId="58" xfId="0" applyBorder="1" applyAlignment="1">
      <alignment vertical="center" wrapText="1"/>
    </xf>
    <xf numFmtId="0" fontId="1" fillId="0" borderId="59" xfId="0" applyFont="1" applyBorder="1"/>
    <xf numFmtId="0" fontId="1" fillId="0" borderId="59" xfId="0" applyFont="1" applyBorder="1" applyAlignment="1">
      <alignment vertical="center"/>
    </xf>
    <xf numFmtId="0" fontId="0" fillId="0" borderId="56" xfId="0" applyBorder="1" applyAlignment="1">
      <alignment vertical="center"/>
    </xf>
    <xf numFmtId="0" fontId="1" fillId="0" borderId="60" xfId="0" applyFont="1" applyBorder="1"/>
    <xf numFmtId="0" fontId="1" fillId="0" borderId="60" xfId="0" applyFont="1" applyBorder="1" applyAlignment="1">
      <alignment vertical="center" wrapText="1"/>
    </xf>
    <xf numFmtId="0" fontId="1" fillId="0" borderId="56" xfId="0" applyFont="1" applyBorder="1" applyAlignment="1">
      <alignment vertical="center" wrapText="1"/>
    </xf>
    <xf numFmtId="9" fontId="0" fillId="0" borderId="0" xfId="1" applyFont="1" applyAlignment="1">
      <alignment horizontal="center"/>
    </xf>
    <xf numFmtId="0" fontId="4" fillId="0" borderId="52" xfId="0" applyFont="1" applyBorder="1" applyAlignment="1">
      <alignment textRotation="90"/>
    </xf>
    <xf numFmtId="1" fontId="2" fillId="0" borderId="0" xfId="0" applyNumberFormat="1" applyFont="1" applyAlignment="1">
      <alignment horizontal="center" textRotation="90" wrapText="1"/>
    </xf>
    <xf numFmtId="0" fontId="0" fillId="22" borderId="0" xfId="0" applyFill="1"/>
    <xf numFmtId="1" fontId="0" fillId="22" borderId="48" xfId="0" applyNumberFormat="1" applyFill="1" applyBorder="1"/>
    <xf numFmtId="0" fontId="0" fillId="22" borderId="48" xfId="0" applyFill="1" applyBorder="1"/>
    <xf numFmtId="0" fontId="0" fillId="22" borderId="13" xfId="0" applyFill="1" applyBorder="1"/>
    <xf numFmtId="0" fontId="0" fillId="23" borderId="0" xfId="0" applyFill="1"/>
    <xf numFmtId="1" fontId="0" fillId="23" borderId="48" xfId="0" applyNumberFormat="1" applyFill="1" applyBorder="1"/>
    <xf numFmtId="0" fontId="0" fillId="23" borderId="48" xfId="0" applyFill="1" applyBorder="1"/>
    <xf numFmtId="0" fontId="0" fillId="23" borderId="13" xfId="0" applyFill="1" applyBorder="1"/>
    <xf numFmtId="0" fontId="2" fillId="0" borderId="0" xfId="0" applyFont="1" applyAlignment="1">
      <alignment textRotation="90" wrapText="1"/>
    </xf>
    <xf numFmtId="0" fontId="2" fillId="10" borderId="0" xfId="0" applyFont="1" applyFill="1" applyAlignment="1">
      <alignment horizontal="left" vertical="center" wrapText="1"/>
    </xf>
    <xf numFmtId="0" fontId="2" fillId="10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left" vertical="center" wrapText="1"/>
    </xf>
    <xf numFmtId="0" fontId="2" fillId="9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vertical="center" wrapText="1"/>
    </xf>
    <xf numFmtId="0" fontId="0" fillId="9" borderId="0" xfId="0" applyFill="1" applyAlignment="1">
      <alignment vertical="center" wrapText="1"/>
    </xf>
    <xf numFmtId="0" fontId="0" fillId="9" borderId="0" xfId="0" applyFill="1" applyAlignment="1">
      <alignment horizontal="left" vertical="center" wrapText="1"/>
    </xf>
    <xf numFmtId="0" fontId="11" fillId="9" borderId="0" xfId="0" applyFont="1" applyFill="1" applyAlignment="1">
      <alignment horizontal="center" vertical="center" wrapText="1"/>
    </xf>
    <xf numFmtId="0" fontId="2" fillId="19" borderId="0" xfId="0" applyFont="1" applyFill="1" applyAlignment="1">
      <alignment horizontal="left" vertical="center" wrapText="1"/>
    </xf>
    <xf numFmtId="0" fontId="2" fillId="19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left" vertical="center" wrapText="1"/>
    </xf>
    <xf numFmtId="0" fontId="2" fillId="7" borderId="0" xfId="0" applyFont="1" applyFill="1" applyAlignment="1">
      <alignment horizontal="center" vertical="center" wrapText="1"/>
    </xf>
    <xf numFmtId="0" fontId="2" fillId="17" borderId="0" xfId="0" applyFont="1" applyFill="1" applyAlignment="1">
      <alignment horizontal="left" vertical="center" wrapText="1"/>
    </xf>
    <xf numFmtId="0" fontId="2" fillId="17" borderId="0" xfId="0" applyFont="1" applyFill="1" applyAlignment="1">
      <alignment horizontal="center" vertical="center" wrapText="1"/>
    </xf>
    <xf numFmtId="0" fontId="2" fillId="20" borderId="0" xfId="0" applyFont="1" applyFill="1" applyAlignment="1">
      <alignment horizontal="left" vertical="center" wrapText="1"/>
    </xf>
    <xf numFmtId="0" fontId="2" fillId="20" borderId="0" xfId="0" applyFont="1" applyFill="1" applyAlignment="1">
      <alignment horizontal="center" vertical="center" wrapText="1"/>
    </xf>
    <xf numFmtId="0" fontId="11" fillId="20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horizontal="left" vertical="center" wrapText="1"/>
    </xf>
    <xf numFmtId="0" fontId="11" fillId="5" borderId="0" xfId="0" applyFont="1" applyFill="1" applyAlignment="1">
      <alignment horizontal="center" vertical="center" wrapText="1"/>
    </xf>
    <xf numFmtId="46" fontId="2" fillId="5" borderId="0" xfId="0" applyNumberFormat="1" applyFont="1" applyFill="1" applyAlignment="1">
      <alignment horizontal="center" vertical="center" wrapText="1"/>
    </xf>
    <xf numFmtId="46" fontId="1" fillId="5" borderId="0" xfId="0" applyNumberFormat="1" applyFont="1" applyFill="1" applyAlignment="1">
      <alignment vertical="center"/>
    </xf>
    <xf numFmtId="46" fontId="0" fillId="5" borderId="0" xfId="0" applyNumberFormat="1" applyFill="1" applyAlignment="1">
      <alignment vertical="center" wrapText="1"/>
    </xf>
    <xf numFmtId="0" fontId="1" fillId="20" borderId="0" xfId="0" applyFont="1" applyFill="1" applyAlignment="1">
      <alignment vertical="center"/>
    </xf>
    <xf numFmtId="46" fontId="2" fillId="20" borderId="0" xfId="0" applyNumberFormat="1" applyFont="1" applyFill="1" applyAlignment="1">
      <alignment horizontal="center" vertical="center" wrapText="1"/>
    </xf>
    <xf numFmtId="46" fontId="2" fillId="17" borderId="0" xfId="0" applyNumberFormat="1" applyFont="1" applyFill="1" applyAlignment="1">
      <alignment horizontal="center" vertical="center" wrapText="1"/>
    </xf>
    <xf numFmtId="0" fontId="1" fillId="17" borderId="0" xfId="0" applyFont="1" applyFill="1" applyAlignment="1">
      <alignment vertical="center"/>
    </xf>
    <xf numFmtId="0" fontId="0" fillId="17" borderId="0" xfId="0" applyFill="1" applyAlignment="1">
      <alignment vertical="center" wrapText="1"/>
    </xf>
    <xf numFmtId="0" fontId="0" fillId="17" borderId="0" xfId="0" applyFill="1" applyAlignment="1">
      <alignment horizontal="left" vertical="center" wrapText="1"/>
    </xf>
    <xf numFmtId="46" fontId="1" fillId="17" borderId="0" xfId="0" applyNumberFormat="1" applyFont="1" applyFill="1" applyAlignment="1">
      <alignment vertical="center"/>
    </xf>
    <xf numFmtId="46" fontId="0" fillId="17" borderId="0" xfId="0" applyNumberFormat="1" applyFill="1" applyAlignment="1">
      <alignment vertical="center" wrapText="1"/>
    </xf>
    <xf numFmtId="0" fontId="11" fillId="17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horizontal="center" vertical="center" wrapText="1"/>
    </xf>
    <xf numFmtId="46" fontId="2" fillId="6" borderId="0" xfId="0" applyNumberFormat="1" applyFont="1" applyFill="1" applyAlignment="1">
      <alignment horizontal="center" vertical="center" wrapText="1"/>
    </xf>
    <xf numFmtId="0" fontId="1" fillId="6" borderId="0" xfId="0" applyFont="1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left" vertical="center" wrapText="1"/>
    </xf>
    <xf numFmtId="46" fontId="1" fillId="6" borderId="0" xfId="0" applyNumberFormat="1" applyFont="1" applyFill="1" applyAlignment="1">
      <alignment vertical="center"/>
    </xf>
    <xf numFmtId="46" fontId="0" fillId="6" borderId="0" xfId="0" applyNumberFormat="1" applyFill="1" applyAlignment="1">
      <alignment vertical="center" wrapText="1"/>
    </xf>
    <xf numFmtId="0" fontId="11" fillId="6" borderId="0" xfId="0" applyFont="1" applyFill="1" applyAlignment="1">
      <alignment horizontal="center" vertical="center" wrapText="1"/>
    </xf>
    <xf numFmtId="46" fontId="2" fillId="7" borderId="0" xfId="0" applyNumberFormat="1" applyFont="1" applyFill="1" applyAlignment="1">
      <alignment horizontal="center" vertical="center" wrapText="1"/>
    </xf>
    <xf numFmtId="0" fontId="1" fillId="7" borderId="0" xfId="0" applyFont="1" applyFill="1" applyAlignment="1">
      <alignment vertical="center"/>
    </xf>
    <xf numFmtId="46" fontId="1" fillId="7" borderId="0" xfId="0" applyNumberFormat="1" applyFont="1" applyFill="1" applyAlignment="1">
      <alignment vertical="center"/>
    </xf>
    <xf numFmtId="0" fontId="1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0" fontId="0" fillId="7" borderId="0" xfId="0" applyFill="1" applyAlignment="1">
      <alignment horizontal="left" vertical="center" wrapText="1"/>
    </xf>
    <xf numFmtId="46" fontId="0" fillId="7" borderId="0" xfId="0" applyNumberFormat="1" applyFill="1" applyAlignment="1">
      <alignment vertical="center" wrapText="1"/>
    </xf>
    <xf numFmtId="46" fontId="2" fillId="19" borderId="0" xfId="0" applyNumberFormat="1" applyFont="1" applyFill="1" applyAlignment="1">
      <alignment horizontal="center" vertical="center" wrapText="1"/>
    </xf>
    <xf numFmtId="0" fontId="11" fillId="19" borderId="0" xfId="0" applyFont="1" applyFill="1" applyAlignment="1">
      <alignment horizontal="center" vertical="center" wrapText="1"/>
    </xf>
    <xf numFmtId="0" fontId="1" fillId="19" borderId="0" xfId="0" applyFont="1" applyFill="1" applyAlignment="1">
      <alignment vertical="center"/>
    </xf>
    <xf numFmtId="0" fontId="0" fillId="19" borderId="0" xfId="0" applyFill="1" applyAlignment="1">
      <alignment vertical="center" wrapText="1"/>
    </xf>
    <xf numFmtId="0" fontId="0" fillId="19" borderId="0" xfId="0" applyFill="1" applyAlignment="1">
      <alignment horizontal="left" vertical="center" wrapText="1"/>
    </xf>
    <xf numFmtId="46" fontId="1" fillId="19" borderId="0" xfId="0" applyNumberFormat="1" applyFont="1" applyFill="1" applyAlignment="1">
      <alignment vertical="center"/>
    </xf>
    <xf numFmtId="46" fontId="0" fillId="19" borderId="0" xfId="0" applyNumberFormat="1" applyFill="1" applyAlignment="1">
      <alignment vertical="center" wrapText="1"/>
    </xf>
    <xf numFmtId="46" fontId="2" fillId="9" borderId="0" xfId="0" applyNumberFormat="1" applyFont="1" applyFill="1" applyAlignment="1">
      <alignment horizontal="center" vertical="center" wrapText="1"/>
    </xf>
    <xf numFmtId="0" fontId="1" fillId="9" borderId="0" xfId="0" applyFont="1" applyFill="1" applyAlignment="1">
      <alignment vertical="center"/>
    </xf>
    <xf numFmtId="20" fontId="1" fillId="9" borderId="0" xfId="0" applyNumberFormat="1" applyFont="1" applyFill="1" applyAlignment="1">
      <alignment horizontal="center" vertical="center" wrapText="1"/>
    </xf>
    <xf numFmtId="46" fontId="0" fillId="9" borderId="0" xfId="0" applyNumberFormat="1" applyFill="1" applyAlignment="1">
      <alignment vertical="center" wrapText="1"/>
    </xf>
    <xf numFmtId="46" fontId="2" fillId="10" borderId="0" xfId="0" applyNumberFormat="1" applyFont="1" applyFill="1" applyAlignment="1">
      <alignment horizontal="center" vertical="center" wrapText="1"/>
    </xf>
    <xf numFmtId="0" fontId="0" fillId="10" borderId="0" xfId="0" applyFill="1" applyAlignment="1">
      <alignment vertical="center" wrapText="1"/>
    </xf>
    <xf numFmtId="0" fontId="0" fillId="10" borderId="0" xfId="0" applyFill="1" applyAlignment="1">
      <alignment horizontal="left" vertical="center" wrapText="1"/>
    </xf>
    <xf numFmtId="20" fontId="0" fillId="10" borderId="0" xfId="0" applyNumberFormat="1" applyFill="1" applyAlignment="1">
      <alignment vertical="center" wrapText="1"/>
    </xf>
    <xf numFmtId="0" fontId="11" fillId="10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vertical="center"/>
    </xf>
    <xf numFmtId="20" fontId="1" fillId="10" borderId="0" xfId="0" applyNumberFormat="1" applyFont="1" applyFill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/>
    </xf>
    <xf numFmtId="1" fontId="1" fillId="0" borderId="13" xfId="0" applyNumberFormat="1" applyFont="1" applyBorder="1" applyAlignment="1">
      <alignment vertical="center"/>
    </xf>
    <xf numFmtId="0" fontId="1" fillId="0" borderId="13" xfId="0" applyFont="1" applyBorder="1" applyAlignment="1">
      <alignment horizontal="left"/>
    </xf>
    <xf numFmtId="0" fontId="4" fillId="0" borderId="0" xfId="0" applyFont="1" applyAlignment="1">
      <alignment textRotation="90"/>
    </xf>
    <xf numFmtId="0" fontId="0" fillId="0" borderId="13" xfId="0" applyBorder="1" applyAlignment="1">
      <alignment horizontal="right" wrapText="1"/>
    </xf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wrapText="1"/>
    </xf>
    <xf numFmtId="0" fontId="4" fillId="0" borderId="13" xfId="0" applyFont="1" applyBorder="1" applyAlignment="1">
      <alignment textRotation="90" wrapText="1"/>
    </xf>
    <xf numFmtId="0" fontId="4" fillId="0" borderId="14" xfId="0" applyFont="1" applyBorder="1" applyAlignment="1">
      <alignment textRotation="90" wrapText="1"/>
    </xf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wrapText="1"/>
    </xf>
    <xf numFmtId="0" fontId="2" fillId="0" borderId="13" xfId="0" applyFont="1" applyBorder="1" applyAlignment="1">
      <alignment horizontal="center" textRotation="90" wrapText="1"/>
    </xf>
    <xf numFmtId="0" fontId="0" fillId="0" borderId="14" xfId="0" applyBorder="1" applyAlignment="1">
      <alignment vertical="center" wrapText="1"/>
    </xf>
    <xf numFmtId="1" fontId="0" fillId="0" borderId="16" xfId="0" applyNumberFormat="1" applyBorder="1" applyAlignment="1">
      <alignment horizontal="right" vertical="center" wrapText="1"/>
    </xf>
    <xf numFmtId="0" fontId="0" fillId="8" borderId="13" xfId="0" applyFill="1" applyBorder="1"/>
    <xf numFmtId="0" fontId="0" fillId="8" borderId="13" xfId="0" applyFill="1" applyBorder="1" applyAlignment="1">
      <alignment horizontal="left"/>
    </xf>
    <xf numFmtId="0" fontId="0" fillId="8" borderId="14" xfId="0" applyFill="1" applyBorder="1" applyAlignment="1">
      <alignment horizontal="center"/>
    </xf>
    <xf numFmtId="0" fontId="1" fillId="8" borderId="33" xfId="0" applyFont="1" applyFill="1" applyBorder="1" applyAlignment="1">
      <alignment vertical="center"/>
    </xf>
    <xf numFmtId="0" fontId="0" fillId="8" borderId="0" xfId="0" applyFill="1"/>
    <xf numFmtId="0" fontId="0" fillId="8" borderId="0" xfId="0" applyFill="1" applyAlignment="1">
      <alignment horizontal="left"/>
    </xf>
    <xf numFmtId="0" fontId="0" fillId="8" borderId="8" xfId="0" applyFill="1" applyBorder="1" applyAlignment="1">
      <alignment horizontal="center"/>
    </xf>
    <xf numFmtId="0" fontId="1" fillId="8" borderId="40" xfId="0" applyFont="1" applyFill="1" applyBorder="1" applyAlignment="1">
      <alignment vertical="center"/>
    </xf>
    <xf numFmtId="0" fontId="0" fillId="8" borderId="8" xfId="0" applyFill="1" applyBorder="1"/>
    <xf numFmtId="0" fontId="0" fillId="8" borderId="0" xfId="0" applyFill="1" applyAlignment="1">
      <alignment horizontal="center"/>
    </xf>
    <xf numFmtId="0" fontId="0" fillId="8" borderId="10" xfId="0" applyFill="1" applyBorder="1"/>
    <xf numFmtId="0" fontId="0" fillId="8" borderId="10" xfId="0" applyFill="1" applyBorder="1" applyAlignment="1">
      <alignment horizontal="left"/>
    </xf>
    <xf numFmtId="0" fontId="0" fillId="8" borderId="11" xfId="0" applyFill="1" applyBorder="1" applyAlignment="1">
      <alignment horizontal="center"/>
    </xf>
    <xf numFmtId="0" fontId="0" fillId="8" borderId="12" xfId="0" applyFill="1" applyBorder="1"/>
    <xf numFmtId="0" fontId="1" fillId="8" borderId="41" xfId="0" applyFont="1" applyFill="1" applyBorder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11" borderId="0" xfId="0" applyFont="1" applyFill="1" applyAlignment="1">
      <alignment horizontal="left"/>
    </xf>
    <xf numFmtId="0" fontId="2" fillId="0" borderId="0" xfId="0" applyFont="1" applyAlignment="1">
      <alignment horizontal="center" textRotation="90" wrapText="1"/>
    </xf>
    <xf numFmtId="0" fontId="12" fillId="9" borderId="0" xfId="0" applyFont="1" applyFill="1" applyAlignment="1">
      <alignment horizontal="left"/>
    </xf>
    <xf numFmtId="0" fontId="12" fillId="19" borderId="0" xfId="0" applyFont="1" applyFill="1" applyAlignment="1">
      <alignment horizontal="left"/>
    </xf>
    <xf numFmtId="0" fontId="2" fillId="0" borderId="10" xfId="0" applyFont="1" applyBorder="1" applyAlignment="1">
      <alignment horizontal="center" textRotation="90" wrapText="1"/>
    </xf>
    <xf numFmtId="0" fontId="12" fillId="6" borderId="0" xfId="0" applyFont="1" applyFill="1" applyAlignment="1">
      <alignment horizontal="left"/>
    </xf>
    <xf numFmtId="0" fontId="12" fillId="17" borderId="0" xfId="0" applyFont="1" applyFill="1" applyAlignment="1">
      <alignment horizontal="left"/>
    </xf>
    <xf numFmtId="0" fontId="12" fillId="20" borderId="0" xfId="0" applyFont="1" applyFill="1" applyAlignment="1">
      <alignment horizontal="left"/>
    </xf>
    <xf numFmtId="0" fontId="2" fillId="0" borderId="0" xfId="0" applyFont="1" applyAlignment="1">
      <alignment textRotation="90" wrapText="1"/>
    </xf>
    <xf numFmtId="0" fontId="2" fillId="0" borderId="10" xfId="0" applyFont="1" applyBorder="1" applyAlignment="1">
      <alignment textRotation="90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13" borderId="29" xfId="0" applyFill="1" applyBorder="1" applyAlignment="1">
      <alignment horizontal="center" vertical="center"/>
    </xf>
    <xf numFmtId="0" fontId="0" fillId="13" borderId="46" xfId="0" applyFill="1" applyBorder="1" applyAlignment="1">
      <alignment horizontal="center" vertical="center"/>
    </xf>
    <xf numFmtId="0" fontId="0" fillId="13" borderId="26" xfId="0" applyFill="1" applyBorder="1" applyAlignment="1">
      <alignment horizontal="center" vertical="center"/>
    </xf>
    <xf numFmtId="0" fontId="0" fillId="13" borderId="45" xfId="0" applyFill="1" applyBorder="1" applyAlignment="1">
      <alignment horizontal="center" vertical="center"/>
    </xf>
    <xf numFmtId="0" fontId="0" fillId="13" borderId="28" xfId="0" applyFill="1" applyBorder="1" applyAlignment="1">
      <alignment horizontal="center" vertical="center"/>
    </xf>
    <xf numFmtId="0" fontId="0" fillId="13" borderId="44" xfId="0" applyFill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50" xfId="0" applyFont="1" applyBorder="1" applyAlignment="1">
      <alignment horizontal="right" vertical="center"/>
    </xf>
    <xf numFmtId="0" fontId="4" fillId="0" borderId="51" xfId="0" applyFont="1" applyBorder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2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46" xfId="0" applyBorder="1" applyAlignment="1">
      <alignment horizontal="center"/>
    </xf>
  </cellXfs>
  <cellStyles count="2">
    <cellStyle name="Normal" xfId="0" builtinId="0"/>
    <cellStyle name="Per cent" xfId="1" builtinId="5"/>
  </cellStyles>
  <dxfs count="14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FF99"/>
      <color rgb="FF99FF99"/>
      <color rgb="FFF2DCDB"/>
      <color rgb="FF99CCFF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C4E2ED82-4188-5C44-0889-729952EE86D1}"/>
            </a:ext>
          </a:extLst>
        </xdr:cNvPr>
        <xdr:cNvSpPr>
          <a:spLocks noChangeAspect="1" noChangeArrowheads="1"/>
        </xdr:cNvSpPr>
      </xdr:nvSpPr>
      <xdr:spPr bwMode="auto">
        <a:xfrm>
          <a:off x="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86838C8B-484D-609B-6F0F-989E00297B38}"/>
            </a:ext>
          </a:extLst>
        </xdr:cNvPr>
        <xdr:cNvSpPr>
          <a:spLocks noChangeAspect="1" noChangeArrowheads="1"/>
        </xdr:cNvSpPr>
      </xdr:nvSpPr>
      <xdr:spPr bwMode="auto">
        <a:xfrm>
          <a:off x="0" y="1838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AD7DEB9A-2E69-B4D5-A681-71D3ABF4C96E}"/>
            </a:ext>
          </a:extLst>
        </xdr:cNvPr>
        <xdr:cNvSpPr>
          <a:spLocks noChangeAspect="1" noChangeArrowheads="1"/>
        </xdr:cNvSpPr>
      </xdr:nvSpPr>
      <xdr:spPr bwMode="auto">
        <a:xfrm>
          <a:off x="0" y="221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8F68-34DC-4FF9-8232-24A17EA17EE6}">
  <dimension ref="B1:L480"/>
  <sheetViews>
    <sheetView zoomScale="115" zoomScaleNormal="115" workbookViewId="0">
      <selection activeCell="L4" sqref="L4"/>
    </sheetView>
  </sheetViews>
  <sheetFormatPr defaultRowHeight="15"/>
  <cols>
    <col min="1" max="1" width="9.140625" style="99"/>
    <col min="2" max="2" width="6.7109375" style="99" customWidth="1"/>
    <col min="3" max="3" width="26.5703125" style="99" bestFit="1" customWidth="1"/>
    <col min="4" max="4" width="9.28515625" style="339" bestFit="1" customWidth="1"/>
    <col min="5" max="5" width="8.7109375" style="339" bestFit="1" customWidth="1"/>
    <col min="6" max="6" width="12.28515625" style="323" customWidth="1"/>
    <col min="7" max="8" width="9.140625" style="99"/>
    <col min="9" max="9" width="12.42578125" style="99" customWidth="1"/>
    <col min="10" max="16384" width="9.140625" style="99"/>
  </cols>
  <sheetData>
    <row r="1" spans="2:12">
      <c r="I1" s="355" t="s">
        <v>177</v>
      </c>
    </row>
    <row r="2" spans="2:12" ht="18.75">
      <c r="B2" s="656" t="s">
        <v>495</v>
      </c>
      <c r="C2" s="656"/>
      <c r="D2" s="656"/>
      <c r="E2" s="656"/>
      <c r="F2" s="656"/>
      <c r="I2" s="229" t="s">
        <v>5</v>
      </c>
      <c r="J2" s="229">
        <f>COUNTIF(C:D,I2)</f>
        <v>23</v>
      </c>
    </row>
    <row r="3" spans="2:12">
      <c r="B3" s="335"/>
      <c r="I3" s="229" t="s">
        <v>4</v>
      </c>
      <c r="J3" s="229">
        <f>COUNTIF(C:D,I3)</f>
        <v>26</v>
      </c>
      <c r="L3" s="99" t="s">
        <v>259</v>
      </c>
    </row>
    <row r="4" spans="2:12" s="3" customFormat="1" ht="18">
      <c r="B4" s="329"/>
      <c r="C4" s="330" t="s">
        <v>150</v>
      </c>
      <c r="D4" s="655"/>
      <c r="E4" s="655"/>
      <c r="F4" s="2"/>
      <c r="I4" t="s">
        <v>189</v>
      </c>
      <c r="J4" s="229">
        <f>COUNTIF(C:D,I4)</f>
        <v>18</v>
      </c>
    </row>
    <row r="5" spans="2:12" ht="30">
      <c r="B5" s="569"/>
      <c r="C5" s="569" t="s">
        <v>1</v>
      </c>
      <c r="D5" s="569" t="s">
        <v>2</v>
      </c>
      <c r="E5" s="569" t="s">
        <v>166</v>
      </c>
      <c r="F5" s="570" t="s">
        <v>86</v>
      </c>
      <c r="I5" t="s">
        <v>6</v>
      </c>
      <c r="J5" s="229">
        <f>COUNTIF(C:D,I5)</f>
        <v>2</v>
      </c>
    </row>
    <row r="6" spans="2:12">
      <c r="B6" s="571"/>
      <c r="C6" s="572"/>
      <c r="D6" s="573"/>
      <c r="E6" s="573"/>
      <c r="F6" s="574">
        <v>100</v>
      </c>
      <c r="H6" s="257"/>
      <c r="I6" t="s">
        <v>3</v>
      </c>
      <c r="J6" s="229">
        <f>COUNTIF(C:D,I6)</f>
        <v>59</v>
      </c>
    </row>
    <row r="7" spans="2:12">
      <c r="B7" s="327" t="s">
        <v>310</v>
      </c>
      <c r="C7" s="257" t="s">
        <v>311</v>
      </c>
      <c r="D7" s="277"/>
      <c r="E7" s="257" t="s">
        <v>203</v>
      </c>
      <c r="F7" s="1" t="str">
        <f>IF(ISNUMBER(MATCH(D7,Clubs,0)),MIN(F$6:F6)-1,"NC")</f>
        <v>NC</v>
      </c>
      <c r="H7" s="257"/>
    </row>
    <row r="8" spans="2:12">
      <c r="B8" s="327" t="s">
        <v>312</v>
      </c>
      <c r="C8" s="257" t="s">
        <v>56</v>
      </c>
      <c r="D8" s="277" t="s">
        <v>3</v>
      </c>
      <c r="E8" s="99" t="s">
        <v>207</v>
      </c>
      <c r="F8" s="1">
        <f>IF(ISNUMBER(MATCH(D8,Clubs,0)),MIN(F$6:F7)-1,"NC")</f>
        <v>99</v>
      </c>
      <c r="H8" s="257"/>
    </row>
    <row r="9" spans="2:12">
      <c r="B9" s="327" t="s">
        <v>313</v>
      </c>
      <c r="C9" s="257" t="s">
        <v>314</v>
      </c>
      <c r="D9" s="277" t="s">
        <v>315</v>
      </c>
      <c r="E9" s="99" t="s">
        <v>203</v>
      </c>
      <c r="F9" s="1" t="str">
        <f>IF(ISNUMBER(MATCH(D9,Clubs,0)),MIN(F$6:F8)-1,"NC")</f>
        <v>NC</v>
      </c>
      <c r="H9" s="257"/>
    </row>
    <row r="10" spans="2:12">
      <c r="B10" s="327" t="s">
        <v>316</v>
      </c>
      <c r="C10" s="257" t="s">
        <v>209</v>
      </c>
      <c r="D10" s="277" t="s">
        <v>3</v>
      </c>
      <c r="E10" s="99" t="s">
        <v>207</v>
      </c>
      <c r="F10" s="1">
        <f>IF(ISNUMBER(MATCH(D10,Clubs,0)),MIN(F$6:F9)-1,"NC")</f>
        <v>98</v>
      </c>
      <c r="H10" s="257"/>
    </row>
    <row r="11" spans="2:12">
      <c r="B11" s="327" t="s">
        <v>317</v>
      </c>
      <c r="C11" s="257" t="s">
        <v>318</v>
      </c>
      <c r="D11" s="277"/>
      <c r="E11" s="99" t="s">
        <v>203</v>
      </c>
      <c r="F11" s="1" t="str">
        <f>IF(ISNUMBER(MATCH(D11,Clubs,0)),MIN(F$6:F10)-1,"NC")</f>
        <v>NC</v>
      </c>
      <c r="H11" s="257"/>
    </row>
    <row r="12" spans="2:12">
      <c r="B12" s="327" t="s">
        <v>319</v>
      </c>
      <c r="C12" s="257" t="s">
        <v>142</v>
      </c>
      <c r="D12" s="277" t="s">
        <v>3</v>
      </c>
      <c r="E12" s="99" t="s">
        <v>231</v>
      </c>
      <c r="F12" s="1">
        <f>IF(ISNUMBER(MATCH(D12,Clubs,0)),MIN(F$6:F11)-1,"NC")</f>
        <v>97</v>
      </c>
      <c r="H12" s="257"/>
    </row>
    <row r="13" spans="2:12">
      <c r="B13" s="327" t="s">
        <v>320</v>
      </c>
      <c r="C13" s="257" t="s">
        <v>321</v>
      </c>
      <c r="D13" s="277" t="s">
        <v>322</v>
      </c>
      <c r="E13" s="99" t="s">
        <v>205</v>
      </c>
      <c r="F13" s="1" t="str">
        <f>IF(ISNUMBER(MATCH(D13,Clubs,0)),MIN(F$6:F12)-1,"NC")</f>
        <v>NC</v>
      </c>
      <c r="H13" s="257"/>
    </row>
    <row r="14" spans="2:12">
      <c r="B14" s="327" t="s">
        <v>323</v>
      </c>
      <c r="C14" s="257" t="s">
        <v>324</v>
      </c>
      <c r="D14" s="277" t="s">
        <v>3</v>
      </c>
      <c r="E14" s="99" t="s">
        <v>203</v>
      </c>
      <c r="F14" s="1">
        <f>IF(ISNUMBER(MATCH(D14,Clubs,0)),MIN(F$6:F13)-1,"NC")</f>
        <v>96</v>
      </c>
      <c r="H14" s="257"/>
    </row>
    <row r="15" spans="2:12">
      <c r="B15" s="327" t="s">
        <v>325</v>
      </c>
      <c r="C15" s="257" t="s">
        <v>173</v>
      </c>
      <c r="D15" s="277" t="s">
        <v>3</v>
      </c>
      <c r="E15" s="99" t="s">
        <v>207</v>
      </c>
      <c r="F15" s="1">
        <f>IF(ISNUMBER(MATCH(D15,Clubs,0)),MIN(F$6:F14)-1,"NC")</f>
        <v>95</v>
      </c>
      <c r="H15" s="257"/>
    </row>
    <row r="16" spans="2:12">
      <c r="B16" s="327" t="s">
        <v>326</v>
      </c>
      <c r="C16" s="257" t="s">
        <v>327</v>
      </c>
      <c r="D16" s="277" t="s">
        <v>328</v>
      </c>
      <c r="E16" s="99" t="s">
        <v>231</v>
      </c>
      <c r="F16" s="1" t="str">
        <f>IF(ISNUMBER(MATCH(D16,Clubs,0)),MIN(F$6:F15)-1,"NC")</f>
        <v>NC</v>
      </c>
      <c r="H16" s="257"/>
    </row>
    <row r="17" spans="2:6">
      <c r="B17" s="327" t="s">
        <v>329</v>
      </c>
      <c r="C17" s="257" t="s">
        <v>330</v>
      </c>
      <c r="D17" s="277" t="s">
        <v>4</v>
      </c>
      <c r="E17" s="99" t="s">
        <v>214</v>
      </c>
      <c r="F17" s="1">
        <f>IF(ISNUMBER(MATCH(D17,Clubs,0)),MIN(F$6:F16)-1,"NC")</f>
        <v>94</v>
      </c>
    </row>
    <row r="18" spans="2:6">
      <c r="B18" s="327" t="s">
        <v>331</v>
      </c>
      <c r="C18" s="257" t="s">
        <v>332</v>
      </c>
      <c r="D18" s="277" t="s">
        <v>189</v>
      </c>
      <c r="E18" s="99" t="s">
        <v>216</v>
      </c>
      <c r="F18" s="1">
        <f>IF(ISNUMBER(MATCH(D18,Clubs,0)),MIN(F$6:F17)-1,"NC")</f>
        <v>93</v>
      </c>
    </row>
    <row r="19" spans="2:6">
      <c r="B19" s="327" t="s">
        <v>333</v>
      </c>
      <c r="C19" s="257" t="s">
        <v>276</v>
      </c>
      <c r="D19" s="277" t="s">
        <v>5</v>
      </c>
      <c r="E19" s="99" t="s">
        <v>213</v>
      </c>
      <c r="F19" s="1">
        <f>IF(ISNUMBER(MATCH(D19,Clubs,0)),MIN(F$6:F18)-1,"NC")</f>
        <v>92</v>
      </c>
    </row>
    <row r="20" spans="2:6">
      <c r="B20" s="327" t="s">
        <v>334</v>
      </c>
      <c r="C20" s="257" t="s">
        <v>335</v>
      </c>
      <c r="D20" s="277" t="s">
        <v>3</v>
      </c>
      <c r="E20" s="99" t="s">
        <v>207</v>
      </c>
      <c r="F20" s="1">
        <f>IF(ISNUMBER(MATCH(D20,Clubs,0)),MIN(F$6:F19)-1,"NC")</f>
        <v>91</v>
      </c>
    </row>
    <row r="21" spans="2:6">
      <c r="B21" s="327" t="s">
        <v>336</v>
      </c>
      <c r="C21" s="257" t="s">
        <v>212</v>
      </c>
      <c r="D21" s="277" t="s">
        <v>5</v>
      </c>
      <c r="E21" s="99" t="s">
        <v>213</v>
      </c>
      <c r="F21" s="1">
        <f>IF(ISNUMBER(MATCH(D21,Clubs,0)),MIN(F$6:F20)-1,"NC")</f>
        <v>90</v>
      </c>
    </row>
    <row r="22" spans="2:6">
      <c r="B22" s="327" t="s">
        <v>337</v>
      </c>
      <c r="C22" s="257" t="s">
        <v>338</v>
      </c>
      <c r="D22" s="277" t="s">
        <v>4</v>
      </c>
      <c r="E22" s="99" t="s">
        <v>206</v>
      </c>
      <c r="F22" s="1">
        <f>IF(ISNUMBER(MATCH(D22,Clubs,0)),MIN(F$6:F21)-1,"NC")</f>
        <v>89</v>
      </c>
    </row>
    <row r="23" spans="2:6">
      <c r="B23" s="327" t="s">
        <v>339</v>
      </c>
      <c r="C23" s="257" t="s">
        <v>275</v>
      </c>
      <c r="D23" s="277" t="s">
        <v>3</v>
      </c>
      <c r="E23" s="99" t="s">
        <v>213</v>
      </c>
      <c r="F23" s="1">
        <f>IF(ISNUMBER(MATCH(D23,Clubs,0)),MIN(F$6:F22)-1,"NC")</f>
        <v>88</v>
      </c>
    </row>
    <row r="24" spans="2:6">
      <c r="B24" s="327" t="s">
        <v>340</v>
      </c>
      <c r="C24" s="257" t="s">
        <v>217</v>
      </c>
      <c r="D24" s="277" t="s">
        <v>5</v>
      </c>
      <c r="E24" s="99" t="s">
        <v>208</v>
      </c>
      <c r="F24" s="1">
        <f>IF(ISNUMBER(MATCH(D24,Clubs,0)),MIN(F$6:F23)-1,"NC")</f>
        <v>87</v>
      </c>
    </row>
    <row r="25" spans="2:6">
      <c r="B25" s="327" t="s">
        <v>341</v>
      </c>
      <c r="C25" s="257" t="s">
        <v>35</v>
      </c>
      <c r="D25" s="277" t="s">
        <v>3</v>
      </c>
      <c r="E25" s="99" t="s">
        <v>225</v>
      </c>
      <c r="F25" s="1">
        <f>IF(ISNUMBER(MATCH(D25,Clubs,0)),MIN(F$6:F24)-1,"NC")</f>
        <v>86</v>
      </c>
    </row>
    <row r="26" spans="2:6">
      <c r="B26" s="327" t="s">
        <v>342</v>
      </c>
      <c r="C26" s="257" t="s">
        <v>343</v>
      </c>
      <c r="D26" s="277" t="s">
        <v>344</v>
      </c>
      <c r="E26" s="99" t="s">
        <v>206</v>
      </c>
      <c r="F26" s="1" t="str">
        <f>IF(ISNUMBER(MATCH(D26,Clubs,0)),MIN(F$6:F25)-1,"NC")</f>
        <v>NC</v>
      </c>
    </row>
    <row r="27" spans="2:6">
      <c r="B27" s="327" t="s">
        <v>345</v>
      </c>
      <c r="C27" s="257" t="s">
        <v>346</v>
      </c>
      <c r="D27" s="277" t="s">
        <v>3</v>
      </c>
      <c r="E27" s="99" t="s">
        <v>213</v>
      </c>
      <c r="F27" s="1">
        <f>IF(ISNUMBER(MATCH(D27,Clubs,0)),MIN(F$6:F26)-1,"NC")</f>
        <v>85</v>
      </c>
    </row>
    <row r="28" spans="2:6">
      <c r="B28" s="327" t="s">
        <v>347</v>
      </c>
      <c r="C28" s="257" t="s">
        <v>262</v>
      </c>
      <c r="D28" s="277" t="s">
        <v>189</v>
      </c>
      <c r="E28" s="99" t="s">
        <v>231</v>
      </c>
      <c r="F28" s="1">
        <f>IF(ISNUMBER(MATCH(D28,Clubs,0)),MIN(F$6:F27)-1,"NC")</f>
        <v>84</v>
      </c>
    </row>
    <row r="29" spans="2:6">
      <c r="B29" s="327" t="s">
        <v>348</v>
      </c>
      <c r="C29" s="257" t="s">
        <v>349</v>
      </c>
      <c r="D29" s="277" t="s">
        <v>189</v>
      </c>
      <c r="E29" s="99" t="s">
        <v>208</v>
      </c>
      <c r="F29" s="1">
        <f>IF(ISNUMBER(MATCH(D29,Clubs,0)),MIN(F$6:F28)-1,"NC")</f>
        <v>83</v>
      </c>
    </row>
    <row r="30" spans="2:6">
      <c r="B30" s="327" t="s">
        <v>350</v>
      </c>
      <c r="C30" s="257" t="s">
        <v>351</v>
      </c>
      <c r="D30" s="277" t="s">
        <v>352</v>
      </c>
      <c r="E30" s="99" t="s">
        <v>208</v>
      </c>
      <c r="F30" s="1" t="str">
        <f>IF(ISNUMBER(MATCH(D30,Clubs,0)),MIN(F$6:F29)-1,"NC")</f>
        <v>NC</v>
      </c>
    </row>
    <row r="31" spans="2:6">
      <c r="B31" s="327" t="s">
        <v>353</v>
      </c>
      <c r="C31" s="257" t="s">
        <v>354</v>
      </c>
      <c r="D31" s="277" t="s">
        <v>189</v>
      </c>
      <c r="E31" s="99" t="s">
        <v>218</v>
      </c>
      <c r="F31" s="1">
        <f>IF(ISNUMBER(MATCH(D31,Clubs,0)),MIN(F$6:F30)-1,"NC")</f>
        <v>82</v>
      </c>
    </row>
    <row r="32" spans="2:6">
      <c r="B32" s="327" t="s">
        <v>355</v>
      </c>
      <c r="C32" s="257" t="s">
        <v>356</v>
      </c>
      <c r="D32" s="277"/>
      <c r="E32" s="99" t="s">
        <v>216</v>
      </c>
      <c r="F32" s="1" t="str">
        <f>IF(ISNUMBER(MATCH(D32,Clubs,0)),MIN(F$6:F31)-1,"NC")</f>
        <v>NC</v>
      </c>
    </row>
    <row r="33" spans="2:6">
      <c r="B33" s="327" t="s">
        <v>357</v>
      </c>
      <c r="C33" s="257" t="s">
        <v>358</v>
      </c>
      <c r="D33" s="277" t="s">
        <v>359</v>
      </c>
      <c r="E33" s="99" t="s">
        <v>203</v>
      </c>
      <c r="F33" s="1" t="str">
        <f>IF(ISNUMBER(MATCH(D33,Clubs,0)),MIN(F$6:F32)-1,"NC")</f>
        <v>NC</v>
      </c>
    </row>
    <row r="34" spans="2:6">
      <c r="B34" s="327" t="s">
        <v>360</v>
      </c>
      <c r="C34" s="257" t="s">
        <v>361</v>
      </c>
      <c r="D34" s="277" t="s">
        <v>5</v>
      </c>
      <c r="E34" s="99" t="s">
        <v>233</v>
      </c>
      <c r="F34" s="1">
        <f>IF(ISNUMBER(MATCH(D34,Clubs,0)),MIN(F$6:F33)-1,"NC")</f>
        <v>81</v>
      </c>
    </row>
    <row r="35" spans="2:6">
      <c r="B35" s="327"/>
      <c r="C35" s="257"/>
      <c r="D35" s="277"/>
      <c r="E35" s="99"/>
      <c r="F35" s="1" t="str">
        <f>IF(ISNUMBER(MATCH(D35,Clubs,0)),MIN(F$6:F34)-1,"NC")</f>
        <v>NC</v>
      </c>
    </row>
    <row r="36" spans="2:6">
      <c r="B36" s="327"/>
      <c r="C36" s="257"/>
      <c r="D36" s="277"/>
      <c r="E36" s="99"/>
      <c r="F36" s="1" t="str">
        <f>IF(ISNUMBER(MATCH(D36,Clubs,0)),MIN(F$6:F35)-1,"NC")</f>
        <v>NC</v>
      </c>
    </row>
    <row r="37" spans="2:6">
      <c r="B37" s="327"/>
      <c r="C37" s="257"/>
      <c r="D37" s="277"/>
      <c r="E37" s="99"/>
      <c r="F37" s="1" t="str">
        <f>IF(ISNUMBER(MATCH(D37,Clubs,0)),MIN(F$6:F36)-1,"NC")</f>
        <v>NC</v>
      </c>
    </row>
    <row r="38" spans="2:6">
      <c r="B38" s="327"/>
      <c r="C38" s="257"/>
      <c r="D38" s="277"/>
      <c r="E38" s="99"/>
      <c r="F38" s="1" t="str">
        <f>IF(ISNUMBER(MATCH(D38,Clubs,0)),MIN(F$6:F37)-1,"NC")</f>
        <v>NC</v>
      </c>
    </row>
    <row r="39" spans="2:6">
      <c r="B39" s="327"/>
      <c r="C39" s="257"/>
      <c r="D39" s="277"/>
      <c r="E39" s="99"/>
      <c r="F39" s="1" t="str">
        <f>IF(ISNUMBER(MATCH(D39,Clubs,0)),MIN(F$6:F38)-1,"NC")</f>
        <v>NC</v>
      </c>
    </row>
    <row r="40" spans="2:6">
      <c r="B40" s="327"/>
      <c r="C40" s="257"/>
      <c r="D40" s="277"/>
      <c r="E40" s="99"/>
      <c r="F40" s="1" t="str">
        <f>IF(ISNUMBER(MATCH(D40,Clubs,0)),MIN(F$6:F39)-1,"NC")</f>
        <v>NC</v>
      </c>
    </row>
    <row r="41" spans="2:6">
      <c r="B41" s="327"/>
      <c r="C41" s="257"/>
      <c r="D41" s="277"/>
      <c r="E41" s="99"/>
      <c r="F41" s="1" t="str">
        <f>IF(ISNUMBER(MATCH(D41,Clubs,0)),MIN(F$6:F40)-1,"NC")</f>
        <v>NC</v>
      </c>
    </row>
    <row r="42" spans="2:6">
      <c r="B42" s="327"/>
      <c r="C42" s="257"/>
      <c r="D42" s="277"/>
      <c r="E42" s="99"/>
      <c r="F42" s="1" t="str">
        <f>IF(ISNUMBER(MATCH(D42,Clubs,0)),MIN(F$6:F41)-1,"NC")</f>
        <v>NC</v>
      </c>
    </row>
    <row r="43" spans="2:6">
      <c r="B43" s="327"/>
      <c r="C43" s="257"/>
      <c r="D43" s="277"/>
      <c r="E43" s="99"/>
      <c r="F43" s="1" t="str">
        <f>IF(ISNUMBER(MATCH(D43,Clubs,0)),MIN(F$6:F42)-1,"NC")</f>
        <v>NC</v>
      </c>
    </row>
    <row r="44" spans="2:6">
      <c r="B44" s="327"/>
      <c r="C44" s="257"/>
      <c r="D44" s="277"/>
      <c r="E44" s="99"/>
      <c r="F44" s="1" t="str">
        <f>IF(ISNUMBER(MATCH(D44,Clubs,0)),MIN(F$6:F43)-1,"NC")</f>
        <v>NC</v>
      </c>
    </row>
    <row r="45" spans="2:6">
      <c r="B45" s="327"/>
      <c r="C45" s="257"/>
      <c r="D45" s="277"/>
      <c r="E45" s="99"/>
      <c r="F45" s="1" t="str">
        <f>IF(ISNUMBER(MATCH(D45,Clubs,0)),MIN(F$6:F44)-1,"NC")</f>
        <v>NC</v>
      </c>
    </row>
    <row r="46" spans="2:6">
      <c r="B46" s="327"/>
      <c r="C46" s="257"/>
      <c r="D46" s="277"/>
      <c r="E46" s="99"/>
      <c r="F46" s="1" t="str">
        <f>IF(ISNUMBER(MATCH(D46,Clubs,0)),MIN(F$6:F45)-1,"NC")</f>
        <v>NC</v>
      </c>
    </row>
    <row r="47" spans="2:6">
      <c r="B47" s="327"/>
      <c r="C47" s="257"/>
      <c r="D47" s="277"/>
      <c r="E47" s="99"/>
      <c r="F47" s="1" t="str">
        <f>IF(ISNUMBER(MATCH(D47,Clubs,0)),MIN(F$6:F46)-1,"NC")</f>
        <v>NC</v>
      </c>
    </row>
    <row r="48" spans="2:6">
      <c r="B48" s="327"/>
      <c r="C48" s="257"/>
      <c r="D48" s="277"/>
      <c r="E48" s="99"/>
      <c r="F48" s="1" t="str">
        <f>IF(ISNUMBER(MATCH(D48,Clubs,0)),MIN(F$6:F47)-1,"NC")</f>
        <v>NC</v>
      </c>
    </row>
    <row r="49" spans="2:6">
      <c r="B49" s="327"/>
      <c r="C49" s="257"/>
      <c r="D49" s="277"/>
      <c r="E49" s="99"/>
      <c r="F49" s="1" t="str">
        <f>IF(ISNUMBER(MATCH(D49,Clubs,0)),MIN(F$6:F48)-1,"NC")</f>
        <v>NC</v>
      </c>
    </row>
    <row r="50" spans="2:6">
      <c r="B50" s="327"/>
      <c r="C50" s="257"/>
      <c r="D50" s="277"/>
      <c r="E50" s="99"/>
      <c r="F50" s="1" t="str">
        <f>IF(ISNUMBER(MATCH(D50,Clubs,0)),MIN(F$6:F49)-1,"NC")</f>
        <v>NC</v>
      </c>
    </row>
    <row r="51" spans="2:6">
      <c r="B51" s="327"/>
      <c r="C51" s="257"/>
      <c r="D51" s="277"/>
      <c r="E51" s="99"/>
      <c r="F51" s="1" t="str">
        <f>IF(ISNUMBER(MATCH(D51,Clubs,0)),MIN(F$6:F50)-1,"NC")</f>
        <v>NC</v>
      </c>
    </row>
    <row r="52" spans="2:6">
      <c r="B52" s="327"/>
      <c r="C52" s="257"/>
      <c r="D52" s="277"/>
      <c r="E52" s="99"/>
      <c r="F52" s="1" t="str">
        <f>IF(ISNUMBER(MATCH(D52,Clubs,0)),MIN(F$6:F51)-1,"NC")</f>
        <v>NC</v>
      </c>
    </row>
    <row r="53" spans="2:6">
      <c r="B53" s="327"/>
      <c r="C53" s="257"/>
      <c r="D53" s="277"/>
      <c r="E53" s="99"/>
      <c r="F53" s="1" t="str">
        <f>IF(ISNUMBER(MATCH(D53,Clubs,0)),MIN(F$6:F52)-1,"NC")</f>
        <v>NC</v>
      </c>
    </row>
    <row r="54" spans="2:6">
      <c r="B54" s="327"/>
      <c r="C54" s="257"/>
      <c r="D54" s="277"/>
      <c r="E54" s="99"/>
      <c r="F54" s="1" t="str">
        <f>IF(ISNUMBER(MATCH(D54,Clubs,0)),MIN(F$6:F53)-1,"NC")</f>
        <v>NC</v>
      </c>
    </row>
    <row r="55" spans="2:6">
      <c r="B55" s="327"/>
      <c r="C55" s="257"/>
      <c r="D55" s="277"/>
      <c r="E55" s="99"/>
      <c r="F55" s="1" t="str">
        <f>IF(ISNUMBER(MATCH(D55,Clubs,0)),MIN(F$6:F54)-1,"NC")</f>
        <v>NC</v>
      </c>
    </row>
    <row r="56" spans="2:6">
      <c r="B56" s="327"/>
      <c r="C56" s="257"/>
      <c r="D56" s="277"/>
      <c r="E56" s="99"/>
      <c r="F56" s="1" t="str">
        <f>IF(ISNUMBER(MATCH(D56,Clubs,0)),MIN(F$6:F55)-1,"NC")</f>
        <v>NC</v>
      </c>
    </row>
    <row r="57" spans="2:6">
      <c r="B57" s="327"/>
      <c r="C57" s="257"/>
      <c r="D57" s="277"/>
      <c r="E57" s="99"/>
      <c r="F57" s="1" t="str">
        <f>IF(ISNUMBER(MATCH(D57,Clubs,0)),MIN(F$6:F56)-1,"NC")</f>
        <v>NC</v>
      </c>
    </row>
    <row r="58" spans="2:6">
      <c r="B58" s="327"/>
      <c r="C58" s="257"/>
      <c r="D58" s="277"/>
      <c r="E58" s="99"/>
      <c r="F58" s="1" t="str">
        <f>IF(ISNUMBER(MATCH(D58,Clubs,0)),MIN(F$6:F57)-1,"NC")</f>
        <v>NC</v>
      </c>
    </row>
    <row r="59" spans="2:6">
      <c r="B59" s="327"/>
      <c r="C59" s="257"/>
      <c r="D59" s="277"/>
      <c r="E59" s="99"/>
      <c r="F59" s="1" t="str">
        <f>IF(ISNUMBER(MATCH(D59,Clubs,0)),MIN(F$6:F58)-1,"NC")</f>
        <v>NC</v>
      </c>
    </row>
    <row r="60" spans="2:6">
      <c r="B60" s="327"/>
      <c r="C60" s="257"/>
      <c r="D60" s="277"/>
      <c r="E60" s="99"/>
      <c r="F60" s="1" t="str">
        <f>IF(ISNUMBER(MATCH(D60,Clubs,0)),MIN(F$6:F59)-1,"NC")</f>
        <v>NC</v>
      </c>
    </row>
    <row r="61" spans="2:6">
      <c r="B61" s="327"/>
      <c r="C61" s="257"/>
      <c r="D61" s="277"/>
      <c r="E61" s="99"/>
      <c r="F61" s="1" t="str">
        <f>IF(ISNUMBER(MATCH(D61,Clubs,0)),MIN(F$6:F60)-1,"NC")</f>
        <v>NC</v>
      </c>
    </row>
    <row r="62" spans="2:6">
      <c r="B62" s="327"/>
      <c r="C62" s="257"/>
      <c r="D62" s="277"/>
      <c r="E62" s="99"/>
      <c r="F62" s="1" t="str">
        <f>IF(ISNUMBER(MATCH(D62,Clubs,0)),MIN(F$6:F61)-1,"NC")</f>
        <v>NC</v>
      </c>
    </row>
    <row r="63" spans="2:6">
      <c r="B63" s="327"/>
      <c r="C63" s="257"/>
      <c r="D63" s="277"/>
      <c r="E63" s="99"/>
      <c r="F63" s="1" t="str">
        <f>IF(ISNUMBER(MATCH(D63,Clubs,0)),MIN(F$6:F62)-1,"NC")</f>
        <v>NC</v>
      </c>
    </row>
    <row r="64" spans="2:6">
      <c r="B64" s="327"/>
      <c r="C64" s="257"/>
      <c r="D64" s="277"/>
      <c r="E64" s="99"/>
      <c r="F64" s="1" t="str">
        <f>IF(ISNUMBER(MATCH(D64,Clubs,0)),MIN(F$6:F63)-1,"NC")</f>
        <v>NC</v>
      </c>
    </row>
    <row r="65" spans="2:6">
      <c r="B65" s="327"/>
      <c r="C65" s="257"/>
      <c r="D65" s="277"/>
      <c r="E65" s="99"/>
      <c r="F65" s="1" t="str">
        <f>IF(ISNUMBER(MATCH(D65,Clubs,0)),MIN(F$6:F64)-1,"NC")</f>
        <v>NC</v>
      </c>
    </row>
    <row r="66" spans="2:6">
      <c r="B66" s="327"/>
      <c r="C66" s="257"/>
      <c r="D66" s="277"/>
      <c r="E66" s="99"/>
      <c r="F66" s="1" t="str">
        <f>IF(ISNUMBER(MATCH(D66,Clubs,0)),MIN(F$6:F65)-1,"NC")</f>
        <v>NC</v>
      </c>
    </row>
    <row r="67" spans="2:6">
      <c r="B67" s="327"/>
      <c r="C67" s="257"/>
      <c r="D67" s="277"/>
      <c r="E67" s="99"/>
      <c r="F67" s="1" t="str">
        <f>IF(ISNUMBER(MATCH(D67,Clubs,0)),MIN(F$6:F66)-1,"NC")</f>
        <v>NC</v>
      </c>
    </row>
    <row r="68" spans="2:6">
      <c r="B68" s="327"/>
      <c r="C68" s="257"/>
      <c r="D68" s="277"/>
      <c r="E68" s="99"/>
      <c r="F68" s="1" t="str">
        <f>IF(ISNUMBER(MATCH(D68,Clubs,0)),MIN(F$6:F67)-1,"NC")</f>
        <v>NC</v>
      </c>
    </row>
    <row r="69" spans="2:6">
      <c r="B69" s="327"/>
      <c r="C69" s="257"/>
      <c r="D69" s="277"/>
      <c r="E69" s="99"/>
      <c r="F69" s="1" t="str">
        <f>IF(ISNUMBER(MATCH(D69,Clubs,0)),MIN(F$6:F68)-1,"NC")</f>
        <v>NC</v>
      </c>
    </row>
    <row r="70" spans="2:6">
      <c r="B70" s="327"/>
      <c r="C70" s="257"/>
      <c r="D70" s="277"/>
      <c r="E70" s="99"/>
      <c r="F70" s="1" t="str">
        <f>IF(ISNUMBER(MATCH(D70,Clubs,0)),MIN(F$6:F69)-1,"NC")</f>
        <v>NC</v>
      </c>
    </row>
    <row r="71" spans="2:6">
      <c r="B71" s="327"/>
      <c r="C71" s="257"/>
      <c r="D71" s="277"/>
      <c r="E71" s="99"/>
      <c r="F71" s="1" t="str">
        <f>IF(ISNUMBER(MATCH(D71,Clubs,0)),MIN(F$6:F70)-1,"NC")</f>
        <v>NC</v>
      </c>
    </row>
    <row r="72" spans="2:6">
      <c r="B72" s="327"/>
      <c r="C72" s="257"/>
      <c r="D72" s="277"/>
      <c r="E72" s="99"/>
      <c r="F72" s="1" t="str">
        <f>IF(ISNUMBER(MATCH(D72,Clubs,0)),MIN(F$6:F71)-1,"NC")</f>
        <v>NC</v>
      </c>
    </row>
    <row r="73" spans="2:6">
      <c r="B73" s="327"/>
      <c r="C73" s="257"/>
      <c r="D73" s="277"/>
      <c r="E73" s="99"/>
      <c r="F73" s="1" t="str">
        <f>IF(ISNUMBER(MATCH(D73,Clubs,0)),MIN(F$6:F72)-1,"NC")</f>
        <v>NC</v>
      </c>
    </row>
    <row r="74" spans="2:6">
      <c r="B74" s="327"/>
      <c r="C74" s="257"/>
      <c r="D74" s="277"/>
      <c r="E74" s="99"/>
      <c r="F74" s="1" t="str">
        <f>IF(ISNUMBER(MATCH(D74,Clubs,0)),MIN(F$6:F73)-1,"NC")</f>
        <v>NC</v>
      </c>
    </row>
    <row r="75" spans="2:6">
      <c r="B75" s="327"/>
      <c r="C75" s="257"/>
      <c r="D75" s="277"/>
      <c r="E75" s="99"/>
      <c r="F75" s="1" t="str">
        <f>IF(ISNUMBER(MATCH(D75,Clubs,0)),MIN(F$6:F74)-1,"NC")</f>
        <v>NC</v>
      </c>
    </row>
    <row r="76" spans="2:6">
      <c r="B76" s="327"/>
      <c r="C76" s="257"/>
      <c r="D76" s="277"/>
      <c r="E76" s="99"/>
      <c r="F76" s="1" t="str">
        <f>IF(ISNUMBER(MATCH(D76,Clubs,0)),MIN(F$6:F75)-1,"NC")</f>
        <v>NC</v>
      </c>
    </row>
    <row r="77" spans="2:6">
      <c r="B77" s="327"/>
      <c r="C77" s="257"/>
      <c r="D77" s="277"/>
      <c r="E77" s="99"/>
      <c r="F77" s="1" t="str">
        <f>IF(ISNUMBER(MATCH(D77,Clubs,0)),MIN(F$6:F76)-1,"NC")</f>
        <v>NC</v>
      </c>
    </row>
    <row r="78" spans="2:6">
      <c r="B78" s="327"/>
      <c r="C78" s="257"/>
      <c r="D78" s="277"/>
      <c r="E78" s="99"/>
      <c r="F78" s="1" t="str">
        <f>IF(ISNUMBER(MATCH(D78,Clubs,0)),MIN(F$6:F77)-1,"NC")</f>
        <v>NC</v>
      </c>
    </row>
    <row r="79" spans="2:6">
      <c r="B79" s="327"/>
      <c r="C79" s="257"/>
      <c r="D79" s="277"/>
      <c r="E79" s="99"/>
      <c r="F79" s="1" t="str">
        <f>IF(ISNUMBER(MATCH(D79,Clubs,0)),MIN(F$6:F78)-1,"NC")</f>
        <v>NC</v>
      </c>
    </row>
    <row r="80" spans="2:6">
      <c r="B80" s="327"/>
      <c r="C80" s="257"/>
      <c r="D80" s="277"/>
      <c r="E80" s="99"/>
      <c r="F80" s="1" t="str">
        <f>IF(ISNUMBER(MATCH(D80,Clubs,0)),MIN(F$6:F79)-1,"NC")</f>
        <v>NC</v>
      </c>
    </row>
    <row r="81" spans="2:6">
      <c r="B81" s="327"/>
      <c r="C81" s="257"/>
      <c r="D81" s="277"/>
      <c r="E81" s="99"/>
      <c r="F81" s="1" t="str">
        <f>IF(ISNUMBER(MATCH(D81,Clubs,0)),MIN(F$6:F80)-1,"NC")</f>
        <v>NC</v>
      </c>
    </row>
    <row r="82" spans="2:6">
      <c r="B82" s="327"/>
      <c r="C82" s="257"/>
      <c r="D82" s="277"/>
      <c r="E82" s="99"/>
      <c r="F82" s="1" t="str">
        <f>IF(ISNUMBER(MATCH(D82,Clubs,0)),MIN(F$6:F81)-1,"NC")</f>
        <v>NC</v>
      </c>
    </row>
    <row r="83" spans="2:6">
      <c r="B83" s="327"/>
      <c r="C83" s="257"/>
      <c r="D83" s="277"/>
      <c r="E83" s="99"/>
      <c r="F83" s="1" t="str">
        <f>IF(ISNUMBER(MATCH(D83,Clubs,0)),MIN(F$6:F82)-1,"NC")</f>
        <v>NC</v>
      </c>
    </row>
    <row r="84" spans="2:6">
      <c r="B84" s="327"/>
      <c r="C84" s="257"/>
      <c r="D84" s="277"/>
      <c r="E84" s="99"/>
      <c r="F84" s="1" t="str">
        <f>IF(ISNUMBER(MATCH(D84,Clubs,0)),MIN(F$6:F83)-1,"NC")</f>
        <v>NC</v>
      </c>
    </row>
    <row r="85" spans="2:6">
      <c r="B85" s="327"/>
      <c r="C85" s="257"/>
      <c r="D85" s="277"/>
      <c r="E85" s="99"/>
      <c r="F85" s="1" t="str">
        <f>IF(ISNUMBER(MATCH(D85,Clubs,0)),MIN(F$6:F84)-1,"NC")</f>
        <v>NC</v>
      </c>
    </row>
    <row r="86" spans="2:6">
      <c r="B86" s="327"/>
      <c r="C86" s="257"/>
      <c r="D86" s="277"/>
      <c r="E86" s="99"/>
      <c r="F86" s="1" t="str">
        <f>IF(ISNUMBER(MATCH(D86,Clubs,0)),MIN(F$6:F85)-1,"NC")</f>
        <v>NC</v>
      </c>
    </row>
    <row r="87" spans="2:6">
      <c r="B87" s="327"/>
      <c r="C87" s="257"/>
      <c r="D87" s="277"/>
      <c r="E87" s="99"/>
      <c r="F87" s="1" t="str">
        <f>IF(ISNUMBER(MATCH(D87,Clubs,0)),MIN(F$6:F86)-1,"NC")</f>
        <v>NC</v>
      </c>
    </row>
    <row r="88" spans="2:6">
      <c r="B88" s="327"/>
      <c r="C88" s="257"/>
      <c r="D88" s="277"/>
      <c r="E88" s="99"/>
      <c r="F88" s="1" t="str">
        <f>IF(ISNUMBER(MATCH(D88,Clubs,0)),MIN(F$6:F87)-1,"NC")</f>
        <v>NC</v>
      </c>
    </row>
    <row r="89" spans="2:6">
      <c r="B89" s="327"/>
      <c r="C89" s="257"/>
      <c r="D89" s="277"/>
      <c r="E89" s="99"/>
      <c r="F89" s="1" t="str">
        <f>IF(ISNUMBER(MATCH(D89,Clubs,0)),MIN(F$6:F88)-1,"NC")</f>
        <v>NC</v>
      </c>
    </row>
    <row r="90" spans="2:6">
      <c r="B90" s="327"/>
      <c r="C90" s="257"/>
      <c r="D90" s="277"/>
      <c r="E90" s="99"/>
      <c r="F90" s="1" t="str">
        <f>IF(ISNUMBER(MATCH(D90,Clubs,0)),MIN(F$6:F89)-1,"NC")</f>
        <v>NC</v>
      </c>
    </row>
    <row r="91" spans="2:6">
      <c r="B91" s="327"/>
      <c r="C91" s="257"/>
      <c r="D91" s="277"/>
      <c r="E91" s="99"/>
      <c r="F91" s="1" t="str">
        <f>IF(ISNUMBER(MATCH(D91,Clubs,0)),MIN(F$6:F90)-1,"NC")</f>
        <v>NC</v>
      </c>
    </row>
    <row r="92" spans="2:6">
      <c r="B92" s="327"/>
      <c r="C92" s="257"/>
      <c r="D92" s="277"/>
      <c r="E92" s="99"/>
      <c r="F92" s="1" t="str">
        <f>IF(ISNUMBER(MATCH(D92,Clubs,0)),MIN(F$6:F91)-1,"NC")</f>
        <v>NC</v>
      </c>
    </row>
    <row r="93" spans="2:6">
      <c r="B93" s="327"/>
      <c r="C93" s="257"/>
      <c r="D93" s="277"/>
      <c r="E93" s="99"/>
      <c r="F93" s="1" t="str">
        <f>IF(ISNUMBER(MATCH(D93,Clubs,0)),MIN(F$6:F92)-1,"NC")</f>
        <v>NC</v>
      </c>
    </row>
    <row r="94" spans="2:6">
      <c r="B94" s="327"/>
      <c r="C94" s="257"/>
      <c r="D94" s="277"/>
      <c r="E94" s="99"/>
      <c r="F94" s="1" t="str">
        <f>IF(ISNUMBER(MATCH(D94,Clubs,0)),MIN(F$6:F93)-1,"NC")</f>
        <v>NC</v>
      </c>
    </row>
    <row r="95" spans="2:6">
      <c r="B95" s="327"/>
      <c r="C95" s="257"/>
      <c r="D95" s="277"/>
      <c r="E95" s="99"/>
      <c r="F95" s="1" t="str">
        <f>IF(ISNUMBER(MATCH(D95,Clubs,0)),MIN(F$6:F94)-1,"NC")</f>
        <v>NC</v>
      </c>
    </row>
    <row r="96" spans="2:6">
      <c r="B96" s="327"/>
      <c r="C96" s="257"/>
      <c r="D96" s="277"/>
      <c r="E96" s="99"/>
      <c r="F96" s="1" t="str">
        <f>IF(ISNUMBER(MATCH(D96,Clubs,0)),MIN(F$6:F95)-1,"NC")</f>
        <v>NC</v>
      </c>
    </row>
    <row r="97" spans="2:6">
      <c r="B97" s="327"/>
      <c r="C97" s="257"/>
      <c r="D97" s="277"/>
      <c r="E97" s="99"/>
      <c r="F97" s="1" t="str">
        <f>IF(ISNUMBER(MATCH(D97,Clubs,0)),MIN(F$6:F96)-1,"NC")</f>
        <v>NC</v>
      </c>
    </row>
    <row r="98" spans="2:6">
      <c r="B98" s="327"/>
      <c r="C98" s="257"/>
      <c r="D98" s="277"/>
      <c r="E98" s="99"/>
      <c r="F98" s="1" t="str">
        <f>IF(ISNUMBER(MATCH(D98,Clubs,0)),MIN(F$6:F97)-1,"NC")</f>
        <v>NC</v>
      </c>
    </row>
    <row r="99" spans="2:6">
      <c r="B99" s="327"/>
      <c r="C99" s="257"/>
      <c r="D99" s="277"/>
      <c r="E99" s="99"/>
      <c r="F99" s="1" t="str">
        <f>IF(ISNUMBER(MATCH(D99,Clubs,0)),MIN(F$6:F98)-1,"NC")</f>
        <v>NC</v>
      </c>
    </row>
    <row r="100" spans="2:6">
      <c r="B100" s="327"/>
      <c r="C100" s="257"/>
      <c r="D100" s="277"/>
      <c r="E100" s="277"/>
      <c r="F100" s="1" t="str">
        <f>IF(ISNUMBER(MATCH(D100,Clubs,0)),MIN(F$6:F99)-1,"NC")</f>
        <v>NC</v>
      </c>
    </row>
    <row r="101" spans="2:6">
      <c r="B101" s="327"/>
      <c r="C101" s="257"/>
      <c r="D101" s="277"/>
      <c r="E101" s="277"/>
      <c r="F101" s="1" t="str">
        <f>IF(ISNUMBER(MATCH(D101,Clubs,0)),MIN(F$6:F100)-1,"NC")</f>
        <v>NC</v>
      </c>
    </row>
    <row r="102" spans="2:6">
      <c r="B102" s="327"/>
      <c r="C102" s="257"/>
      <c r="D102" s="277"/>
      <c r="E102" s="277"/>
      <c r="F102" s="1" t="str">
        <f>IF(ISNUMBER(MATCH(D102,Clubs,0)),MIN(F$6:F101)-1,"NC")</f>
        <v>NC</v>
      </c>
    </row>
    <row r="103" spans="2:6">
      <c r="B103" s="327"/>
      <c r="C103" s="257"/>
      <c r="D103" s="277"/>
      <c r="E103" s="277"/>
      <c r="F103" s="1" t="str">
        <f>IF(ISNUMBER(MATCH(D103,Clubs,0)),MIN(F$6:F102)-1,"NC")</f>
        <v>NC</v>
      </c>
    </row>
    <row r="104" spans="2:6">
      <c r="B104" s="327"/>
      <c r="C104" s="257"/>
      <c r="D104" s="277"/>
      <c r="E104" s="277"/>
      <c r="F104" s="1" t="str">
        <f>IF(ISNUMBER(MATCH(D104,Clubs,0)),MIN(F$6:F103)-1,"NC")</f>
        <v>NC</v>
      </c>
    </row>
    <row r="105" spans="2:6">
      <c r="B105" s="299"/>
      <c r="C105" s="335"/>
      <c r="D105" s="335"/>
      <c r="E105" s="335"/>
      <c r="F105" s="1" t="str">
        <f>IF(ISNUMBER(MATCH(D105,Clubs,0)),MIN(F$6:F104)-1,"NC")</f>
        <v>NC</v>
      </c>
    </row>
    <row r="106" spans="2:6">
      <c r="B106" s="299"/>
      <c r="C106" s="335"/>
      <c r="D106" s="335"/>
      <c r="E106" s="335"/>
      <c r="F106" s="1" t="str">
        <f>IF(ISNUMBER(MATCH(D106,Clubs,0)),MIN(F$6:F105)-1,"NC")</f>
        <v>NC</v>
      </c>
    </row>
    <row r="107" spans="2:6">
      <c r="B107" s="299"/>
      <c r="C107" s="335"/>
      <c r="D107" s="335"/>
      <c r="E107" s="335"/>
      <c r="F107" s="1" t="str">
        <f>IF(ISNUMBER(MATCH(D107,Clubs,0)),MIN(F$6:F106)-1,"NC")</f>
        <v>NC</v>
      </c>
    </row>
    <row r="110" spans="2:6" s="3" customFormat="1" ht="18">
      <c r="B110" s="329"/>
      <c r="C110" s="330" t="s">
        <v>151</v>
      </c>
      <c r="D110" s="655"/>
      <c r="E110" s="655"/>
      <c r="F110" s="2"/>
    </row>
    <row r="111" spans="2:6" ht="30">
      <c r="B111" s="566"/>
      <c r="C111" s="566" t="s">
        <v>1</v>
      </c>
      <c r="D111" s="566" t="s">
        <v>2</v>
      </c>
      <c r="E111" s="566" t="s">
        <v>166</v>
      </c>
      <c r="F111" s="567" t="s">
        <v>86</v>
      </c>
    </row>
    <row r="112" spans="2:6">
      <c r="B112" s="566"/>
      <c r="C112" s="566"/>
      <c r="D112" s="566"/>
      <c r="E112" s="566"/>
      <c r="F112" s="568">
        <v>100</v>
      </c>
    </row>
    <row r="113" spans="2:6">
      <c r="B113" s="327" t="s">
        <v>310</v>
      </c>
      <c r="C113" s="257" t="s">
        <v>362</v>
      </c>
      <c r="D113" s="277" t="s">
        <v>4</v>
      </c>
      <c r="E113" s="99" t="s">
        <v>205</v>
      </c>
      <c r="F113" s="1">
        <f>IF(ISNUMBER(MATCH(D113,Clubs,0)),MIN(F$112:F112)-1,"NC")</f>
        <v>99</v>
      </c>
    </row>
    <row r="114" spans="2:6">
      <c r="B114" s="327" t="s">
        <v>312</v>
      </c>
      <c r="C114" s="257" t="s">
        <v>363</v>
      </c>
      <c r="D114" s="277" t="s">
        <v>189</v>
      </c>
      <c r="E114" s="99" t="s">
        <v>223</v>
      </c>
      <c r="F114" s="1">
        <f>IF(ISNUMBER(MATCH(D114,Clubs,0)),MIN(F$112:F113)-1,"NC")</f>
        <v>98</v>
      </c>
    </row>
    <row r="115" spans="2:6">
      <c r="B115" s="327" t="s">
        <v>313</v>
      </c>
      <c r="C115" s="257" t="s">
        <v>37</v>
      </c>
      <c r="D115" s="277" t="s">
        <v>3</v>
      </c>
      <c r="E115" s="99" t="s">
        <v>216</v>
      </c>
      <c r="F115" s="1">
        <f>IF(ISNUMBER(MATCH(D115,Clubs,0)),MIN(F$112:F114)-1,"NC")</f>
        <v>97</v>
      </c>
    </row>
    <row r="116" spans="2:6">
      <c r="B116" s="327" t="s">
        <v>316</v>
      </c>
      <c r="C116" s="257" t="s">
        <v>364</v>
      </c>
      <c r="D116" s="277" t="s">
        <v>328</v>
      </c>
      <c r="E116" s="99" t="s">
        <v>223</v>
      </c>
      <c r="F116" s="1" t="str">
        <f>IF(ISNUMBER(MATCH(D116,Clubs,0)),MIN(F$112:F115)-1,"NC")</f>
        <v>NC</v>
      </c>
    </row>
    <row r="117" spans="2:6">
      <c r="B117" s="327" t="s">
        <v>317</v>
      </c>
      <c r="C117" s="257" t="s">
        <v>365</v>
      </c>
      <c r="D117" s="277" t="s">
        <v>3</v>
      </c>
      <c r="E117" s="99" t="s">
        <v>207</v>
      </c>
      <c r="F117" s="1">
        <f>IF(ISNUMBER(MATCH(D117,Clubs,0)),MIN(F$112:F116)-1,"NC")</f>
        <v>96</v>
      </c>
    </row>
    <row r="118" spans="2:6">
      <c r="B118" s="327" t="s">
        <v>319</v>
      </c>
      <c r="C118" s="257" t="s">
        <v>286</v>
      </c>
      <c r="D118" s="277" t="s">
        <v>189</v>
      </c>
      <c r="E118" s="99" t="s">
        <v>223</v>
      </c>
      <c r="F118" s="1">
        <f>IF(ISNUMBER(MATCH(D118,Clubs,0)),MIN(F$112:F117)-1,"NC")</f>
        <v>95</v>
      </c>
    </row>
    <row r="119" spans="2:6">
      <c r="B119" s="327" t="s">
        <v>320</v>
      </c>
      <c r="C119" s="257" t="s">
        <v>224</v>
      </c>
      <c r="D119" s="277" t="s">
        <v>4</v>
      </c>
      <c r="E119" s="257" t="s">
        <v>207</v>
      </c>
      <c r="F119" s="1">
        <f>IF(ISNUMBER(MATCH(D119,Clubs,0)),MIN(F$112:F118)-1,"NC")</f>
        <v>94</v>
      </c>
    </row>
    <row r="120" spans="2:6">
      <c r="B120" s="327" t="s">
        <v>323</v>
      </c>
      <c r="C120" s="257" t="s">
        <v>67</v>
      </c>
      <c r="D120" s="277" t="s">
        <v>3</v>
      </c>
      <c r="E120" s="99" t="s">
        <v>225</v>
      </c>
      <c r="F120" s="1">
        <f>IF(ISNUMBER(MATCH(D120,Clubs,0)),MIN(F$112:F119)-1,"NC")</f>
        <v>93</v>
      </c>
    </row>
    <row r="121" spans="2:6">
      <c r="B121" s="327" t="s">
        <v>325</v>
      </c>
      <c r="C121" s="257" t="s">
        <v>49</v>
      </c>
      <c r="D121" s="277" t="s">
        <v>3</v>
      </c>
      <c r="E121" s="99" t="s">
        <v>207</v>
      </c>
      <c r="F121" s="1">
        <f>IF(ISNUMBER(MATCH(D121,Clubs,0)),MIN(F$112:F120)-1,"NC")</f>
        <v>92</v>
      </c>
    </row>
    <row r="122" spans="2:6">
      <c r="B122" s="327" t="s">
        <v>326</v>
      </c>
      <c r="C122" s="257" t="s">
        <v>366</v>
      </c>
      <c r="D122" s="277" t="s">
        <v>189</v>
      </c>
      <c r="E122" s="99" t="s">
        <v>223</v>
      </c>
      <c r="F122" s="1">
        <f>IF(ISNUMBER(MATCH(D122,Clubs,0)),MIN(F$112:F121)-1,"NC")</f>
        <v>91</v>
      </c>
    </row>
    <row r="123" spans="2:6">
      <c r="B123" s="327" t="s">
        <v>329</v>
      </c>
      <c r="C123" s="257" t="s">
        <v>367</v>
      </c>
      <c r="D123" s="277" t="s">
        <v>328</v>
      </c>
      <c r="E123" s="99" t="s">
        <v>207</v>
      </c>
      <c r="F123" s="1" t="str">
        <f>IF(ISNUMBER(MATCH(D123,Clubs,0)),MIN(F$112:F122)-1,"NC")</f>
        <v>NC</v>
      </c>
    </row>
    <row r="124" spans="2:6">
      <c r="B124" s="327" t="s">
        <v>331</v>
      </c>
      <c r="C124" s="257" t="s">
        <v>368</v>
      </c>
      <c r="D124" s="277"/>
      <c r="E124" s="99" t="s">
        <v>203</v>
      </c>
      <c r="F124" s="1" t="str">
        <f>IF(ISNUMBER(MATCH(D124,Clubs,0)),MIN(F$112:F123)-1,"NC")</f>
        <v>NC</v>
      </c>
    </row>
    <row r="125" spans="2:6">
      <c r="B125" s="327" t="s">
        <v>333</v>
      </c>
      <c r="C125" s="257" t="s">
        <v>369</v>
      </c>
      <c r="D125" s="277" t="s">
        <v>5</v>
      </c>
      <c r="E125" s="99" t="s">
        <v>207</v>
      </c>
      <c r="F125" s="1">
        <f>IF(ISNUMBER(MATCH(D125,Clubs,0)),MIN(F$112:F124)-1,"NC")</f>
        <v>90</v>
      </c>
    </row>
    <row r="126" spans="2:6">
      <c r="B126" s="327" t="s">
        <v>334</v>
      </c>
      <c r="C126" s="257" t="s">
        <v>197</v>
      </c>
      <c r="D126" s="277" t="s">
        <v>5</v>
      </c>
      <c r="E126" s="257" t="s">
        <v>205</v>
      </c>
      <c r="F126" s="1">
        <f>IF(ISNUMBER(MATCH(D126,Clubs,0)),MIN(F$112:F125)-1,"NC")</f>
        <v>89</v>
      </c>
    </row>
    <row r="127" spans="2:6">
      <c r="B127" s="327" t="s">
        <v>336</v>
      </c>
      <c r="C127" s="257" t="s">
        <v>370</v>
      </c>
      <c r="D127" s="277" t="s">
        <v>3</v>
      </c>
      <c r="E127" s="99" t="s">
        <v>207</v>
      </c>
      <c r="F127" s="1">
        <f>IF(ISNUMBER(MATCH(D127,Clubs,0)),MIN(F$112:F126)-1,"NC")</f>
        <v>88</v>
      </c>
    </row>
    <row r="128" spans="2:6">
      <c r="B128" s="327" t="s">
        <v>337</v>
      </c>
      <c r="C128" s="257" t="s">
        <v>371</v>
      </c>
      <c r="D128" s="277" t="s">
        <v>4</v>
      </c>
      <c r="E128" s="99" t="s">
        <v>213</v>
      </c>
      <c r="F128" s="1">
        <f>IF(ISNUMBER(MATCH(D128,Clubs,0)),MIN(F$112:F127)-1,"NC")</f>
        <v>87</v>
      </c>
    </row>
    <row r="129" spans="2:6">
      <c r="B129" s="327" t="s">
        <v>339</v>
      </c>
      <c r="C129" s="257" t="s">
        <v>372</v>
      </c>
      <c r="D129" s="277" t="s">
        <v>3</v>
      </c>
      <c r="E129" s="99" t="s">
        <v>208</v>
      </c>
      <c r="F129" s="1">
        <f>IF(ISNUMBER(MATCH(D129,Clubs,0)),MIN(F$112:F128)-1,"NC")</f>
        <v>86</v>
      </c>
    </row>
    <row r="130" spans="2:6">
      <c r="B130" s="327" t="s">
        <v>340</v>
      </c>
      <c r="C130" s="257" t="s">
        <v>232</v>
      </c>
      <c r="D130" s="277" t="s">
        <v>189</v>
      </c>
      <c r="E130" s="99" t="s">
        <v>226</v>
      </c>
      <c r="F130" s="1">
        <f>IF(ISNUMBER(MATCH(D130,Clubs,0)),MIN(F$112:F129)-1,"NC")</f>
        <v>85</v>
      </c>
    </row>
    <row r="131" spans="2:6">
      <c r="B131" s="327" t="s">
        <v>341</v>
      </c>
      <c r="C131" s="257" t="s">
        <v>373</v>
      </c>
      <c r="D131" s="277" t="s">
        <v>3</v>
      </c>
      <c r="E131" s="99" t="s">
        <v>213</v>
      </c>
      <c r="F131" s="1">
        <f>IF(ISNUMBER(MATCH(D131,Clubs,0)),MIN(F$112:F130)-1,"NC")</f>
        <v>84</v>
      </c>
    </row>
    <row r="132" spans="2:6">
      <c r="B132" s="327" t="s">
        <v>342</v>
      </c>
      <c r="C132" s="257" t="s">
        <v>234</v>
      </c>
      <c r="D132" s="277" t="s">
        <v>189</v>
      </c>
      <c r="E132" s="99" t="s">
        <v>228</v>
      </c>
      <c r="F132" s="1">
        <f>IF(ISNUMBER(MATCH(D132,Clubs,0)),MIN(F$112:F131)-1,"NC")</f>
        <v>83</v>
      </c>
    </row>
    <row r="133" spans="2:6">
      <c r="B133" s="327" t="s">
        <v>345</v>
      </c>
      <c r="C133" s="257" t="s">
        <v>374</v>
      </c>
      <c r="D133" s="277" t="s">
        <v>3</v>
      </c>
      <c r="E133" s="99" t="s">
        <v>207</v>
      </c>
      <c r="F133" s="1">
        <f>IF(ISNUMBER(MATCH(D133,Clubs,0)),MIN(F$112:F132)-1,"NC")</f>
        <v>82</v>
      </c>
    </row>
    <row r="134" spans="2:6">
      <c r="B134" s="327" t="s">
        <v>347</v>
      </c>
      <c r="C134" s="257" t="s">
        <v>375</v>
      </c>
      <c r="D134" s="277" t="s">
        <v>376</v>
      </c>
      <c r="E134" s="99" t="s">
        <v>208</v>
      </c>
      <c r="F134" s="1" t="str">
        <f>IF(ISNUMBER(MATCH(D134,Clubs,0)),MIN(F$112:F133)-1,"NC")</f>
        <v>NC</v>
      </c>
    </row>
    <row r="135" spans="2:6">
      <c r="B135" s="327" t="s">
        <v>348</v>
      </c>
      <c r="C135" s="257" t="s">
        <v>377</v>
      </c>
      <c r="D135" s="277" t="s">
        <v>3</v>
      </c>
      <c r="E135" s="99" t="s">
        <v>216</v>
      </c>
      <c r="F135" s="1">
        <f>IF(ISNUMBER(MATCH(D135,Clubs,0)),MIN(F$112:F134)-1,"NC")</f>
        <v>81</v>
      </c>
    </row>
    <row r="136" spans="2:6">
      <c r="B136" s="327" t="s">
        <v>350</v>
      </c>
      <c r="C136" s="257" t="s">
        <v>378</v>
      </c>
      <c r="D136" s="277" t="s">
        <v>5</v>
      </c>
      <c r="E136" s="99" t="s">
        <v>229</v>
      </c>
      <c r="F136" s="1">
        <f>IF(ISNUMBER(MATCH(D136,Clubs,0)),MIN(F$112:F135)-1,"NC")</f>
        <v>80</v>
      </c>
    </row>
    <row r="137" spans="2:6">
      <c r="B137" s="327" t="s">
        <v>353</v>
      </c>
      <c r="C137" s="257" t="s">
        <v>379</v>
      </c>
      <c r="D137" s="277" t="s">
        <v>315</v>
      </c>
      <c r="E137" s="99" t="s">
        <v>208</v>
      </c>
      <c r="F137" s="1" t="str">
        <f>IF(ISNUMBER(MATCH(D137,Clubs,0)),MIN(F$112:F136)-1,"NC")</f>
        <v>NC</v>
      </c>
    </row>
    <row r="138" spans="2:6">
      <c r="B138" s="327" t="s">
        <v>355</v>
      </c>
      <c r="C138" s="257" t="s">
        <v>380</v>
      </c>
      <c r="D138" s="277" t="s">
        <v>381</v>
      </c>
      <c r="E138" s="99" t="s">
        <v>207</v>
      </c>
      <c r="F138" s="1" t="str">
        <f>IF(ISNUMBER(MATCH(D138,Clubs,0)),MIN(F$112:F137)-1,"NC")</f>
        <v>NC</v>
      </c>
    </row>
    <row r="139" spans="2:6">
      <c r="B139" s="327" t="s">
        <v>357</v>
      </c>
      <c r="C139" s="257" t="s">
        <v>382</v>
      </c>
      <c r="D139" s="277" t="s">
        <v>383</v>
      </c>
      <c r="E139" s="99" t="s">
        <v>207</v>
      </c>
      <c r="F139" s="1" t="str">
        <f>IF(ISNUMBER(MATCH(D139,Clubs,0)),MIN(F$112:F138)-1,"NC")</f>
        <v>NC</v>
      </c>
    </row>
    <row r="140" spans="2:6">
      <c r="B140" s="327" t="s">
        <v>360</v>
      </c>
      <c r="C140" s="257" t="s">
        <v>221</v>
      </c>
      <c r="D140" s="277" t="s">
        <v>4</v>
      </c>
      <c r="E140" s="99" t="s">
        <v>222</v>
      </c>
      <c r="F140" s="1">
        <f>IF(ISNUMBER(MATCH(D140,Clubs,0)),MIN(F$112:F139)-1,"NC")</f>
        <v>79</v>
      </c>
    </row>
    <row r="141" spans="2:6">
      <c r="B141" s="327" t="s">
        <v>384</v>
      </c>
      <c r="C141" s="257" t="s">
        <v>61</v>
      </c>
      <c r="D141" s="277" t="s">
        <v>3</v>
      </c>
      <c r="E141" s="99" t="s">
        <v>228</v>
      </c>
      <c r="F141" s="1">
        <f>IF(ISNUMBER(MATCH(D141,Clubs,0)),MIN(F$112:F140)-1,"NC")</f>
        <v>78</v>
      </c>
    </row>
    <row r="142" spans="2:6">
      <c r="B142" s="327" t="s">
        <v>385</v>
      </c>
      <c r="C142" s="257" t="s">
        <v>236</v>
      </c>
      <c r="D142" s="277" t="s">
        <v>4</v>
      </c>
      <c r="E142" s="99" t="s">
        <v>216</v>
      </c>
      <c r="F142" s="1">
        <f>IF(ISNUMBER(MATCH(D142,Clubs,0)),MIN(F$112:F141)-1,"NC")</f>
        <v>77</v>
      </c>
    </row>
    <row r="143" spans="2:6">
      <c r="B143" s="327" t="s">
        <v>386</v>
      </c>
      <c r="C143" s="257" t="s">
        <v>387</v>
      </c>
      <c r="D143" s="277" t="s">
        <v>388</v>
      </c>
      <c r="E143" s="99" t="s">
        <v>208</v>
      </c>
      <c r="F143" s="1" t="str">
        <f>IF(ISNUMBER(MATCH(D143,Clubs,0)),MIN(F$112:F142)-1,"NC")</f>
        <v>NC</v>
      </c>
    </row>
    <row r="144" spans="2:6">
      <c r="B144" s="327" t="s">
        <v>389</v>
      </c>
      <c r="C144" s="257" t="s">
        <v>390</v>
      </c>
      <c r="D144" s="277" t="s">
        <v>391</v>
      </c>
      <c r="E144" s="99" t="s">
        <v>207</v>
      </c>
      <c r="F144" s="1" t="str">
        <f>IF(ISNUMBER(MATCH(D144,Clubs,0)),MIN(F$112:F143)-1,"NC")</f>
        <v>NC</v>
      </c>
    </row>
    <row r="145" spans="2:6">
      <c r="B145" s="327" t="s">
        <v>392</v>
      </c>
      <c r="C145" s="257" t="s">
        <v>393</v>
      </c>
      <c r="D145" s="277" t="s">
        <v>3</v>
      </c>
      <c r="E145" s="99" t="s">
        <v>229</v>
      </c>
      <c r="F145" s="1">
        <f>IF(ISNUMBER(MATCH(D145,Clubs,0)),MIN(F$112:F144)-1,"NC")</f>
        <v>76</v>
      </c>
    </row>
    <row r="146" spans="2:6">
      <c r="B146" s="327" t="s">
        <v>394</v>
      </c>
      <c r="C146" s="257" t="s">
        <v>395</v>
      </c>
      <c r="D146" s="277" t="s">
        <v>381</v>
      </c>
      <c r="E146" s="99" t="s">
        <v>215</v>
      </c>
      <c r="F146" s="1" t="str">
        <f>IF(ISNUMBER(MATCH(D146,Clubs,0)),MIN(F$112:F145)-1,"NC")</f>
        <v>NC</v>
      </c>
    </row>
    <row r="147" spans="2:6">
      <c r="B147" s="327"/>
      <c r="C147" s="257"/>
      <c r="D147" s="277"/>
      <c r="E147" s="99"/>
      <c r="F147" s="1" t="str">
        <f>IF(ISNUMBER(MATCH(D147,Clubs,0)),MIN(F$112:F146)-1,"NC")</f>
        <v>NC</v>
      </c>
    </row>
    <row r="148" spans="2:6">
      <c r="B148" s="327"/>
      <c r="C148" s="257"/>
      <c r="D148" s="277"/>
      <c r="E148" s="99"/>
      <c r="F148" s="1" t="str">
        <f>IF(ISNUMBER(MATCH(D148,Clubs,0)),MIN(F$112:F147)-1,"NC")</f>
        <v>NC</v>
      </c>
    </row>
    <row r="149" spans="2:6">
      <c r="B149" s="327"/>
      <c r="C149" s="257"/>
      <c r="D149" s="277"/>
      <c r="E149" s="99"/>
      <c r="F149" s="1" t="str">
        <f>IF(ISNUMBER(MATCH(D149,Clubs,0)),MIN(F$112:F148)-1,"NC")</f>
        <v>NC</v>
      </c>
    </row>
    <row r="150" spans="2:6">
      <c r="B150" s="327"/>
      <c r="C150" s="257"/>
      <c r="D150" s="277"/>
      <c r="E150" s="99"/>
      <c r="F150" s="1" t="str">
        <f>IF(ISNUMBER(MATCH(D150,Clubs,0)),MIN(F$112:F149)-1,"NC")</f>
        <v>NC</v>
      </c>
    </row>
    <row r="151" spans="2:6">
      <c r="B151" s="327"/>
      <c r="C151" s="257"/>
      <c r="D151" s="277"/>
      <c r="E151" s="99"/>
      <c r="F151" s="1" t="str">
        <f>IF(ISNUMBER(MATCH(D151,Clubs,0)),MIN(F$112:F150)-1,"NC")</f>
        <v>NC</v>
      </c>
    </row>
    <row r="152" spans="2:6">
      <c r="B152" s="327"/>
      <c r="C152" s="257"/>
      <c r="D152" s="277"/>
      <c r="E152" s="99"/>
      <c r="F152" s="1" t="str">
        <f>IF(ISNUMBER(MATCH(D152,Clubs,0)),MIN(F$112:F151)-1,"NC")</f>
        <v>NC</v>
      </c>
    </row>
    <row r="153" spans="2:6">
      <c r="B153" s="327"/>
      <c r="C153" s="257"/>
      <c r="D153" s="277"/>
      <c r="E153" s="99"/>
      <c r="F153" s="1" t="str">
        <f>IF(ISNUMBER(MATCH(D153,Clubs,0)),MIN(F$112:F152)-1,"NC")</f>
        <v>NC</v>
      </c>
    </row>
    <row r="154" spans="2:6">
      <c r="B154" s="327"/>
      <c r="C154" s="257"/>
      <c r="D154" s="277"/>
      <c r="E154" s="99"/>
      <c r="F154" s="1" t="str">
        <f>IF(ISNUMBER(MATCH(D154,Clubs,0)),MIN(F$112:F153)-1,"NC")</f>
        <v>NC</v>
      </c>
    </row>
    <row r="155" spans="2:6">
      <c r="B155" s="327"/>
      <c r="C155" s="257"/>
      <c r="D155" s="277"/>
      <c r="E155" s="99"/>
      <c r="F155" s="1" t="str">
        <f>IF(ISNUMBER(MATCH(D155,Clubs,0)),MIN(F$112:F154)-1,"NC")</f>
        <v>NC</v>
      </c>
    </row>
    <row r="156" spans="2:6">
      <c r="B156" s="327"/>
      <c r="C156" s="257"/>
      <c r="D156" s="277"/>
      <c r="E156" s="99"/>
      <c r="F156" s="1" t="str">
        <f>IF(ISNUMBER(MATCH(D156,Clubs,0)),MIN(F$112:F155)-1,"NC")</f>
        <v>NC</v>
      </c>
    </row>
    <row r="157" spans="2:6">
      <c r="B157" s="327"/>
      <c r="C157" s="257"/>
      <c r="D157" s="277"/>
      <c r="E157" s="99"/>
      <c r="F157" s="1" t="str">
        <f>IF(ISNUMBER(MATCH(D157,Clubs,0)),MIN(F$112:F156)-1,"NC")</f>
        <v>NC</v>
      </c>
    </row>
    <row r="158" spans="2:6">
      <c r="B158" s="327"/>
      <c r="C158" s="257"/>
      <c r="D158" s="277"/>
      <c r="E158" s="99"/>
      <c r="F158" s="1" t="str">
        <f>IF(ISNUMBER(MATCH(D158,Clubs,0)),MIN(F$112:F157)-1,"NC")</f>
        <v>NC</v>
      </c>
    </row>
    <row r="159" spans="2:6">
      <c r="B159" s="327"/>
      <c r="C159" s="257"/>
      <c r="D159" s="277"/>
      <c r="E159" s="99"/>
      <c r="F159" s="1" t="str">
        <f>IF(ISNUMBER(MATCH(D159,Clubs,0)),MIN(F$112:F158)-1,"NC")</f>
        <v>NC</v>
      </c>
    </row>
    <row r="160" spans="2:6">
      <c r="B160" s="327"/>
      <c r="C160" s="257"/>
      <c r="D160" s="277"/>
      <c r="E160" s="99"/>
      <c r="F160" s="1" t="str">
        <f>IF(ISNUMBER(MATCH(D160,Clubs,0)),MIN(F$112:F159)-1,"NC")</f>
        <v>NC</v>
      </c>
    </row>
    <row r="161" spans="2:6">
      <c r="B161" s="327"/>
      <c r="C161" s="257"/>
      <c r="D161" s="277"/>
      <c r="E161" s="99"/>
      <c r="F161" s="1" t="str">
        <f>IF(ISNUMBER(MATCH(D161,Clubs,0)),MIN(F$112:F160)-1,"NC")</f>
        <v>NC</v>
      </c>
    </row>
    <row r="162" spans="2:6">
      <c r="B162" s="327"/>
      <c r="C162" s="257"/>
      <c r="D162" s="277"/>
      <c r="E162" s="99"/>
      <c r="F162" s="1" t="str">
        <f>IF(ISNUMBER(MATCH(D162,Clubs,0)),MIN(F$112:F161)-1,"NC")</f>
        <v>NC</v>
      </c>
    </row>
    <row r="163" spans="2:6">
      <c r="B163" s="327"/>
      <c r="C163" s="257"/>
      <c r="D163" s="277"/>
      <c r="E163" s="99"/>
      <c r="F163" s="1" t="str">
        <f>IF(ISNUMBER(MATCH(D163,Clubs,0)),MIN(F$112:F162)-1,"NC")</f>
        <v>NC</v>
      </c>
    </row>
    <row r="164" spans="2:6">
      <c r="B164" s="327"/>
      <c r="C164" s="257"/>
      <c r="D164" s="277"/>
      <c r="E164" s="99"/>
      <c r="F164" s="1" t="str">
        <f>IF(ISNUMBER(MATCH(D164,Clubs,0)),MIN(F$112:F163)-1,"NC")</f>
        <v>NC</v>
      </c>
    </row>
    <row r="165" spans="2:6">
      <c r="B165" s="327"/>
      <c r="C165" s="257"/>
      <c r="D165" s="277"/>
      <c r="E165" s="99"/>
      <c r="F165" s="1" t="str">
        <f>IF(ISNUMBER(MATCH(D165,Clubs,0)),MIN(F$112:F164)-1,"NC")</f>
        <v>NC</v>
      </c>
    </row>
    <row r="166" spans="2:6">
      <c r="B166" s="327"/>
      <c r="C166" s="257"/>
      <c r="D166" s="277"/>
      <c r="E166" s="99"/>
      <c r="F166" s="1" t="str">
        <f>IF(ISNUMBER(MATCH(D166,Clubs,0)),MIN(F$112:F165)-1,"NC")</f>
        <v>NC</v>
      </c>
    </row>
    <row r="167" spans="2:6">
      <c r="B167" s="327"/>
      <c r="C167" s="257"/>
      <c r="D167" s="277"/>
      <c r="E167" s="99"/>
      <c r="F167" s="1" t="str">
        <f>IF(ISNUMBER(MATCH(D167,Clubs,0)),MIN(F$112:F166)-1,"NC")</f>
        <v>NC</v>
      </c>
    </row>
    <row r="168" spans="2:6">
      <c r="B168" s="327"/>
      <c r="C168" s="257"/>
      <c r="D168" s="277"/>
      <c r="E168" s="99"/>
      <c r="F168" s="1" t="str">
        <f>IF(ISNUMBER(MATCH(D168,Clubs,0)),MIN(F$112:F167)-1,"NC")</f>
        <v>NC</v>
      </c>
    </row>
    <row r="169" spans="2:6">
      <c r="B169" s="327"/>
      <c r="C169" s="257"/>
      <c r="D169" s="277"/>
      <c r="E169" s="99"/>
      <c r="F169" s="1" t="str">
        <f>IF(ISNUMBER(MATCH(D169,Clubs,0)),MIN(F$112:F168)-1,"NC")</f>
        <v>NC</v>
      </c>
    </row>
    <row r="170" spans="2:6">
      <c r="B170" s="327"/>
      <c r="C170" s="257"/>
      <c r="D170" s="277"/>
      <c r="E170" s="99"/>
      <c r="F170" s="1" t="str">
        <f>IF(ISNUMBER(MATCH(D170,Clubs,0)),MIN(F$112:F169)-1,"NC")</f>
        <v>NC</v>
      </c>
    </row>
    <row r="171" spans="2:6">
      <c r="B171" s="327"/>
      <c r="C171" s="257"/>
      <c r="D171" s="277"/>
      <c r="E171" s="99"/>
      <c r="F171" s="1" t="str">
        <f>IF(ISNUMBER(MATCH(D171,Clubs,0)),MIN(F$112:F170)-1,"NC")</f>
        <v>NC</v>
      </c>
    </row>
    <row r="172" spans="2:6">
      <c r="B172" s="327"/>
      <c r="C172" s="257"/>
      <c r="D172" s="277"/>
      <c r="E172" s="99"/>
      <c r="F172" s="1" t="str">
        <f>IF(ISNUMBER(MATCH(D172,Clubs,0)),MIN(F$112:F171)-1,"NC")</f>
        <v>NC</v>
      </c>
    </row>
    <row r="173" spans="2:6">
      <c r="B173" s="327"/>
      <c r="C173" s="257"/>
      <c r="D173" s="277"/>
      <c r="E173" s="99"/>
      <c r="F173" s="1" t="str">
        <f>IF(ISNUMBER(MATCH(D173,Clubs,0)),MIN(F$112:F172)-1,"NC")</f>
        <v>NC</v>
      </c>
    </row>
    <row r="174" spans="2:6">
      <c r="B174" s="327"/>
      <c r="C174" s="327"/>
      <c r="D174" s="335"/>
      <c r="E174" s="99"/>
      <c r="F174" s="1" t="str">
        <f>IF(ISNUMBER(MATCH(D174,Clubs,0)),MIN(F$112:F173)-1,"NC")</f>
        <v>NC</v>
      </c>
    </row>
    <row r="175" spans="2:6">
      <c r="B175" s="327"/>
      <c r="C175" s="327"/>
      <c r="D175" s="335"/>
      <c r="E175" s="99"/>
      <c r="F175" s="1" t="str">
        <f>IF(ISNUMBER(MATCH(D175,Clubs,0)),MIN(F$112:F174)-1,"NC")</f>
        <v>NC</v>
      </c>
    </row>
    <row r="176" spans="2:6">
      <c r="B176" s="327"/>
      <c r="C176" s="327"/>
      <c r="D176" s="335"/>
      <c r="E176" s="99"/>
      <c r="F176" s="1" t="str">
        <f>IF(ISNUMBER(MATCH(D176,Clubs,0)),MIN(F$112:F175)-1,"NC")</f>
        <v>NC</v>
      </c>
    </row>
    <row r="177" spans="2:6">
      <c r="B177" s="327"/>
      <c r="C177" s="327"/>
      <c r="D177" s="335"/>
      <c r="E177" s="99"/>
      <c r="F177" s="1" t="str">
        <f>IF(ISNUMBER(MATCH(D177,Clubs,0)),MIN(F$112:F176)-1,"NC")</f>
        <v>NC</v>
      </c>
    </row>
    <row r="178" spans="2:6">
      <c r="B178" s="327"/>
      <c r="C178" s="327"/>
      <c r="D178" s="335"/>
      <c r="E178" s="99"/>
      <c r="F178" s="1" t="str">
        <f>IF(ISNUMBER(MATCH(D178,Clubs,0)),MIN(F$112:F177)-1,"NC")</f>
        <v>NC</v>
      </c>
    </row>
    <row r="179" spans="2:6">
      <c r="B179" s="327"/>
      <c r="C179" s="327"/>
      <c r="D179" s="335"/>
      <c r="E179" s="99"/>
      <c r="F179" s="1" t="str">
        <f>IF(ISNUMBER(MATCH(D179,Clubs,0)),MIN(F$112:F178)-1,"NC")</f>
        <v>NC</v>
      </c>
    </row>
    <row r="180" spans="2:6">
      <c r="B180" s="327"/>
      <c r="C180" s="327"/>
      <c r="D180" s="335"/>
      <c r="E180" s="99"/>
      <c r="F180" s="1" t="str">
        <f>IF(ISNUMBER(MATCH(D180,Clubs,0)),MIN(F$112:F179)-1,"NC")</f>
        <v>NC</v>
      </c>
    </row>
    <row r="181" spans="2:6">
      <c r="B181" s="327"/>
      <c r="C181" s="327"/>
      <c r="D181" s="335"/>
      <c r="E181" s="99"/>
      <c r="F181" s="1" t="str">
        <f>IF(ISNUMBER(MATCH(D181,Clubs,0)),MIN(F$112:F180)-1,"NC")</f>
        <v>NC</v>
      </c>
    </row>
    <row r="182" spans="2:6">
      <c r="B182" s="327"/>
      <c r="C182" s="327"/>
      <c r="D182" s="335"/>
      <c r="E182" s="99"/>
      <c r="F182" s="1" t="str">
        <f>IF(ISNUMBER(MATCH(D182,Clubs,0)),MIN(F$112:F181)-1,"NC")</f>
        <v>NC</v>
      </c>
    </row>
    <row r="183" spans="2:6">
      <c r="B183" s="327"/>
      <c r="C183" s="327"/>
      <c r="D183" s="335"/>
      <c r="E183" s="99"/>
      <c r="F183" s="1" t="str">
        <f>IF(ISNUMBER(MATCH(D183,Clubs,0)),MIN(F$112:F182)-1,"NC")</f>
        <v>NC</v>
      </c>
    </row>
    <row r="184" spans="2:6">
      <c r="B184" s="327"/>
      <c r="C184" s="327"/>
      <c r="D184" s="335"/>
      <c r="E184" s="99"/>
      <c r="F184" s="1" t="str">
        <f>IF(ISNUMBER(MATCH(D184,Clubs,0)),MIN(F$112:F183)-1,"NC")</f>
        <v>NC</v>
      </c>
    </row>
    <row r="185" spans="2:6">
      <c r="B185" s="327"/>
      <c r="C185" s="327"/>
      <c r="D185" s="335"/>
      <c r="E185" s="99"/>
      <c r="F185" s="1" t="str">
        <f>IF(ISNUMBER(MATCH(D185,Clubs,0)),MIN(F$112:F184)-1,"NC")</f>
        <v>NC</v>
      </c>
    </row>
    <row r="186" spans="2:6">
      <c r="B186" s="327"/>
      <c r="C186" s="327"/>
      <c r="D186" s="335"/>
      <c r="E186" s="99"/>
      <c r="F186" s="1" t="str">
        <f>IF(ISNUMBER(MATCH(D186,Clubs,0)),MIN(F$112:F185)-1,"NC")</f>
        <v>NC</v>
      </c>
    </row>
    <row r="187" spans="2:6">
      <c r="B187" s="327"/>
      <c r="C187" s="327"/>
      <c r="D187" s="335"/>
      <c r="E187" s="99"/>
      <c r="F187" s="1" t="str">
        <f>IF(ISNUMBER(MATCH(D187,Clubs,0)),MIN(F$112:F186)-1,"NC")</f>
        <v>NC</v>
      </c>
    </row>
    <row r="188" spans="2:6">
      <c r="B188" s="327"/>
      <c r="C188" s="327"/>
      <c r="D188" s="335"/>
      <c r="E188" s="99"/>
      <c r="F188" s="1" t="str">
        <f>IF(ISNUMBER(MATCH(D188,Clubs,0)),MIN(F$112:F187)-1,"NC")</f>
        <v>NC</v>
      </c>
    </row>
    <row r="189" spans="2:6">
      <c r="B189" s="327"/>
      <c r="C189" s="327"/>
      <c r="D189" s="335"/>
      <c r="E189" s="99"/>
      <c r="F189" s="1" t="str">
        <f>IF(ISNUMBER(MATCH(D189,Clubs,0)),MIN(F$112:F188)-1,"NC")</f>
        <v>NC</v>
      </c>
    </row>
    <row r="190" spans="2:6">
      <c r="B190" s="327"/>
      <c r="C190" s="327"/>
      <c r="D190" s="335"/>
      <c r="E190" s="99"/>
      <c r="F190" s="1" t="str">
        <f>IF(ISNUMBER(MATCH(D190,Clubs,0)),MIN(F$112:F189)-1,"NC")</f>
        <v>NC</v>
      </c>
    </row>
    <row r="191" spans="2:6">
      <c r="B191" s="327"/>
      <c r="C191" s="327"/>
      <c r="D191" s="335"/>
      <c r="E191" s="99"/>
      <c r="F191" s="1" t="str">
        <f>IF(ISNUMBER(MATCH(D191,Clubs,0)),MIN(F$112:F190)-1,"NC")</f>
        <v>NC</v>
      </c>
    </row>
    <row r="192" spans="2:6">
      <c r="B192" s="327"/>
      <c r="C192" s="327"/>
      <c r="D192" s="335"/>
      <c r="E192" s="99"/>
      <c r="F192" s="1" t="str">
        <f>IF(ISNUMBER(MATCH(D192,Clubs,0)),MIN(F$112:F191)-1,"NC")</f>
        <v>NC</v>
      </c>
    </row>
    <row r="193" spans="2:6">
      <c r="B193" s="327"/>
      <c r="C193" s="327"/>
      <c r="D193" s="335"/>
      <c r="E193" s="99"/>
      <c r="F193" s="1" t="str">
        <f>IF(ISNUMBER(MATCH(D193,Clubs,0)),MIN(F$112:F192)-1,"NC")</f>
        <v>NC</v>
      </c>
    </row>
    <row r="194" spans="2:6">
      <c r="B194" s="327"/>
      <c r="C194" s="327"/>
      <c r="D194" s="335"/>
      <c r="E194" s="99"/>
      <c r="F194" s="1" t="str">
        <f>IF(ISNUMBER(MATCH(D194,Clubs,0)),MIN(F$112:F193)-1,"NC")</f>
        <v>NC</v>
      </c>
    </row>
    <row r="195" spans="2:6">
      <c r="B195" s="327"/>
      <c r="C195" s="327"/>
      <c r="D195" s="335"/>
      <c r="E195" s="99"/>
      <c r="F195" s="1" t="str">
        <f>IF(ISNUMBER(MATCH(D195,Clubs,0)),MIN(F$112:F194)-1,"NC")</f>
        <v>NC</v>
      </c>
    </row>
    <row r="196" spans="2:6">
      <c r="B196" s="327"/>
      <c r="C196" s="327"/>
      <c r="D196" s="335"/>
      <c r="E196" s="335"/>
      <c r="F196" s="1" t="str">
        <f>IF(ISNUMBER(MATCH(D196,Clubs,0)),MIN(F$112:F195)-1,"NC")</f>
        <v>NC</v>
      </c>
    </row>
    <row r="197" spans="2:6">
      <c r="B197" s="327"/>
      <c r="C197" s="327"/>
      <c r="D197" s="335"/>
      <c r="E197" s="335"/>
      <c r="F197" s="1" t="str">
        <f>IF(ISNUMBER(MATCH(D197,Clubs,0)),MIN(F$112:F196)-1,"NC")</f>
        <v>NC</v>
      </c>
    </row>
    <row r="198" spans="2:6">
      <c r="B198" s="327"/>
      <c r="C198" s="327"/>
      <c r="D198" s="335"/>
      <c r="E198" s="335"/>
      <c r="F198" s="1" t="str">
        <f>IF(ISNUMBER(MATCH(D198,Clubs,0)),MIN(F$112:F197)-1,"NC")</f>
        <v>NC</v>
      </c>
    </row>
    <row r="199" spans="2:6">
      <c r="B199" s="327"/>
      <c r="C199" s="327"/>
      <c r="D199" s="335"/>
      <c r="E199" s="335"/>
      <c r="F199" s="1" t="str">
        <f>IF(ISNUMBER(MATCH(D199,Clubs,0)),MIN(F$112:F198)-1,"NC")</f>
        <v>NC</v>
      </c>
    </row>
    <row r="200" spans="2:6">
      <c r="B200" s="327"/>
      <c r="C200" s="327"/>
      <c r="D200" s="335"/>
      <c r="E200" s="335"/>
      <c r="F200" s="1" t="str">
        <f>IF(ISNUMBER(MATCH(D200,Clubs,0)),MIN(F$112:F199)-1,"NC")</f>
        <v>NC</v>
      </c>
    </row>
    <row r="201" spans="2:6">
      <c r="B201" s="327"/>
      <c r="C201" s="327"/>
      <c r="D201" s="335"/>
      <c r="E201" s="335"/>
      <c r="F201" s="1" t="str">
        <f>IF(ISNUMBER(MATCH(D201,Clubs,0)),MIN(F$112:F200)-1,"NC")</f>
        <v>NC</v>
      </c>
    </row>
    <row r="202" spans="2:6">
      <c r="B202" s="327"/>
      <c r="C202" s="327"/>
      <c r="D202" s="335"/>
      <c r="E202" s="335"/>
      <c r="F202" s="1" t="str">
        <f>IF(ISNUMBER(MATCH(D202,Clubs,0)),MIN(F$112:F201)-1,"NC")</f>
        <v>NC</v>
      </c>
    </row>
    <row r="203" spans="2:6">
      <c r="B203" s="327"/>
      <c r="C203" s="327"/>
      <c r="D203" s="335"/>
      <c r="E203" s="335"/>
      <c r="F203" s="1" t="str">
        <f>IF(ISNUMBER(MATCH(D203,Clubs,0)),MIN(F$112:F202)-1,"NC")</f>
        <v>NC</v>
      </c>
    </row>
    <row r="204" spans="2:6">
      <c r="B204" s="327"/>
      <c r="C204" s="327"/>
      <c r="D204" s="335"/>
      <c r="E204" s="335"/>
      <c r="F204" s="1" t="str">
        <f>IF(ISNUMBER(MATCH(D204,Clubs,0)),MIN(F$112:F203)-1,"NC")</f>
        <v>NC</v>
      </c>
    </row>
    <row r="205" spans="2:6">
      <c r="B205" s="327"/>
      <c r="C205" s="327"/>
      <c r="D205" s="335"/>
      <c r="E205" s="335"/>
      <c r="F205" s="1" t="str">
        <f>IF(ISNUMBER(MATCH(D205,Clubs,0)),MIN(F$112:F204)-1,"NC")</f>
        <v>NC</v>
      </c>
    </row>
    <row r="206" spans="2:6">
      <c r="B206" s="327"/>
      <c r="C206" s="327"/>
      <c r="D206" s="335"/>
      <c r="E206" s="335"/>
      <c r="F206" s="1" t="str">
        <f>IF(ISNUMBER(MATCH(D206,Clubs,0)),MIN(F$112:F205)-1,"NC")</f>
        <v>NC</v>
      </c>
    </row>
    <row r="207" spans="2:6">
      <c r="B207" s="327"/>
      <c r="C207" s="327"/>
      <c r="D207" s="335"/>
      <c r="E207" s="335"/>
      <c r="F207" s="1" t="str">
        <f>IF(ISNUMBER(MATCH(D207,Clubs,0)),MIN(F$112:F206)-1,"NC")</f>
        <v>NC</v>
      </c>
    </row>
    <row r="208" spans="2:6">
      <c r="B208" s="327"/>
      <c r="C208" s="327"/>
      <c r="D208" s="335"/>
      <c r="E208" s="335"/>
      <c r="F208" s="1" t="str">
        <f>IF(ISNUMBER(MATCH(D208,Clubs,0)),MIN(F$112:F207)-1,"NC")</f>
        <v>NC</v>
      </c>
    </row>
    <row r="209" spans="2:6">
      <c r="B209" s="327"/>
      <c r="C209" s="327"/>
      <c r="D209" s="335"/>
      <c r="E209" s="335"/>
      <c r="F209" s="1" t="str">
        <f>IF(ISNUMBER(MATCH(D209,Clubs,0)),MIN(F$112:F208)-1,"NC")</f>
        <v>NC</v>
      </c>
    </row>
    <row r="210" spans="2:6">
      <c r="B210" s="327"/>
      <c r="C210" s="327"/>
      <c r="D210" s="335"/>
      <c r="E210" s="335"/>
    </row>
    <row r="212" spans="2:6" s="3" customFormat="1" ht="18">
      <c r="B212" s="329"/>
      <c r="C212" s="330" t="s">
        <v>152</v>
      </c>
      <c r="D212" s="655"/>
      <c r="E212" s="655"/>
      <c r="F212" s="2"/>
    </row>
    <row r="213" spans="2:6" ht="30">
      <c r="B213" s="564"/>
      <c r="C213" s="564" t="s">
        <v>1</v>
      </c>
      <c r="D213" s="564" t="s">
        <v>2</v>
      </c>
      <c r="E213" s="564" t="s">
        <v>166</v>
      </c>
      <c r="F213" s="565" t="s">
        <v>86</v>
      </c>
    </row>
    <row r="214" spans="2:6">
      <c r="B214" s="564"/>
      <c r="C214" s="564"/>
      <c r="D214" s="564"/>
      <c r="E214" s="564"/>
      <c r="F214" s="565">
        <v>100</v>
      </c>
    </row>
    <row r="215" spans="2:6">
      <c r="B215" s="327" t="s">
        <v>310</v>
      </c>
      <c r="C215" s="257" t="s">
        <v>396</v>
      </c>
      <c r="D215" s="277" t="s">
        <v>4</v>
      </c>
      <c r="E215" s="277" t="s">
        <v>214</v>
      </c>
      <c r="F215" s="1">
        <f>IF(ISNUMBER(MATCH(D215,Clubs,0)),MIN(F214:F$214)-1,"NC")</f>
        <v>99</v>
      </c>
    </row>
    <row r="216" spans="2:6">
      <c r="B216" s="327" t="s">
        <v>312</v>
      </c>
      <c r="C216" s="257" t="s">
        <v>34</v>
      </c>
      <c r="D216" s="277" t="s">
        <v>3</v>
      </c>
      <c r="E216" s="277" t="s">
        <v>204</v>
      </c>
      <c r="F216" s="1">
        <f>IF(ISNUMBER(MATCH(D216,Clubs,0)),MIN(F$214:F215)-1,"NC")</f>
        <v>98</v>
      </c>
    </row>
    <row r="217" spans="2:6">
      <c r="B217" s="327" t="s">
        <v>313</v>
      </c>
      <c r="C217" s="257" t="s">
        <v>191</v>
      </c>
      <c r="D217" s="277" t="s">
        <v>5</v>
      </c>
      <c r="E217" s="277" t="s">
        <v>228</v>
      </c>
      <c r="F217" s="1">
        <f>IF(ISNUMBER(MATCH(D217,Clubs,0)),MIN(F$214:F216)-1,"NC")</f>
        <v>97</v>
      </c>
    </row>
    <row r="218" spans="2:6">
      <c r="B218" s="327" t="s">
        <v>316</v>
      </c>
      <c r="C218" s="257" t="s">
        <v>263</v>
      </c>
      <c r="D218" s="277" t="s">
        <v>3</v>
      </c>
      <c r="E218" s="277" t="s">
        <v>216</v>
      </c>
      <c r="F218" s="1">
        <f>IF(ISNUMBER(MATCH(D218,Clubs,0)),MIN(F$214:F217)-1,"NC")</f>
        <v>96</v>
      </c>
    </row>
    <row r="219" spans="2:6">
      <c r="B219" s="327" t="s">
        <v>317</v>
      </c>
      <c r="C219" s="257" t="s">
        <v>397</v>
      </c>
      <c r="D219" s="277" t="s">
        <v>3</v>
      </c>
      <c r="E219" s="277" t="s">
        <v>210</v>
      </c>
      <c r="F219" s="1">
        <f>IF(ISNUMBER(MATCH(D219,Clubs,0)),MIN(F$214:F218)-1,"NC")</f>
        <v>95</v>
      </c>
    </row>
    <row r="220" spans="2:6">
      <c r="B220" s="327" t="s">
        <v>319</v>
      </c>
      <c r="C220" s="257" t="s">
        <v>230</v>
      </c>
      <c r="D220" s="277" t="s">
        <v>5</v>
      </c>
      <c r="E220" s="277" t="s">
        <v>219</v>
      </c>
      <c r="F220" s="1">
        <f>IF(ISNUMBER(MATCH(D220,Clubs,0)),MIN(F$214:F219)-1,"NC")</f>
        <v>94</v>
      </c>
    </row>
    <row r="221" spans="2:6">
      <c r="B221" s="327" t="s">
        <v>320</v>
      </c>
      <c r="C221" s="257" t="s">
        <v>198</v>
      </c>
      <c r="D221" s="277" t="s">
        <v>3</v>
      </c>
      <c r="E221" s="277" t="s">
        <v>223</v>
      </c>
      <c r="F221" s="1">
        <f>IF(ISNUMBER(MATCH(D221,Clubs,0)),MIN(F$214:F220)-1,"NC")</f>
        <v>93</v>
      </c>
    </row>
    <row r="222" spans="2:6">
      <c r="B222" s="327" t="s">
        <v>323</v>
      </c>
      <c r="C222" s="257" t="s">
        <v>252</v>
      </c>
      <c r="D222" s="277" t="s">
        <v>189</v>
      </c>
      <c r="E222" s="277" t="s">
        <v>223</v>
      </c>
      <c r="F222" s="1">
        <f>IF(ISNUMBER(MATCH(D222,Clubs,0)),MIN(F$214:F221)-1,"NC")</f>
        <v>92</v>
      </c>
    </row>
    <row r="223" spans="2:6">
      <c r="B223" s="327" t="s">
        <v>325</v>
      </c>
      <c r="C223" s="257" t="s">
        <v>235</v>
      </c>
      <c r="D223" s="277" t="s">
        <v>3</v>
      </c>
      <c r="E223" s="277" t="s">
        <v>208</v>
      </c>
      <c r="F223" s="1">
        <f>IF(ISNUMBER(MATCH(D223,Clubs,0)),MIN(F$214:F222)-1,"NC")</f>
        <v>91</v>
      </c>
    </row>
    <row r="224" spans="2:6">
      <c r="B224" s="327" t="s">
        <v>326</v>
      </c>
      <c r="C224" s="257" t="s">
        <v>398</v>
      </c>
      <c r="D224" s="277" t="s">
        <v>5</v>
      </c>
      <c r="E224" s="277" t="s">
        <v>208</v>
      </c>
      <c r="F224" s="1">
        <f>IF(ISNUMBER(MATCH(D224,Clubs,0)),MIN(F$214:F223)-1,"NC")</f>
        <v>90</v>
      </c>
    </row>
    <row r="225" spans="2:6">
      <c r="B225" s="327" t="s">
        <v>329</v>
      </c>
      <c r="C225" s="257" t="s">
        <v>85</v>
      </c>
      <c r="D225" s="277" t="s">
        <v>3</v>
      </c>
      <c r="E225" s="277" t="s">
        <v>219</v>
      </c>
      <c r="F225" s="1">
        <f>IF(ISNUMBER(MATCH(D225,Clubs,0)),MIN(F$214:F224)-1,"NC")</f>
        <v>89</v>
      </c>
    </row>
    <row r="226" spans="2:6">
      <c r="B226" s="327" t="s">
        <v>331</v>
      </c>
      <c r="C226" s="257" t="s">
        <v>399</v>
      </c>
      <c r="D226" s="277" t="s">
        <v>383</v>
      </c>
      <c r="E226" s="277" t="s">
        <v>227</v>
      </c>
      <c r="F226" s="1" t="str">
        <f>IF(ISNUMBER(MATCH(D226,Clubs,0)),MIN(F$214:F225)-1,"NC")</f>
        <v>NC</v>
      </c>
    </row>
    <row r="227" spans="2:6">
      <c r="B227" s="327" t="s">
        <v>333</v>
      </c>
      <c r="C227" s="257" t="s">
        <v>14</v>
      </c>
      <c r="D227" s="277" t="s">
        <v>3</v>
      </c>
      <c r="E227" s="277" t="s">
        <v>233</v>
      </c>
      <c r="F227" s="1">
        <f>IF(ISNUMBER(MATCH(D227,Clubs,0)),MIN(F$214:F226)-1,"NC")</f>
        <v>88</v>
      </c>
    </row>
    <row r="228" spans="2:6">
      <c r="B228" s="327" t="s">
        <v>334</v>
      </c>
      <c r="C228" s="257" t="s">
        <v>400</v>
      </c>
      <c r="D228" s="277" t="s">
        <v>401</v>
      </c>
      <c r="E228" s="277" t="s">
        <v>222</v>
      </c>
      <c r="F228" s="1" t="str">
        <f>IF(ISNUMBER(MATCH(D228,Clubs,0)),MIN(F$214:F227)-1,"NC")</f>
        <v>NC</v>
      </c>
    </row>
    <row r="229" spans="2:6">
      <c r="B229" s="327" t="s">
        <v>336</v>
      </c>
      <c r="C229" s="257" t="s">
        <v>279</v>
      </c>
      <c r="D229" s="277" t="s">
        <v>189</v>
      </c>
      <c r="E229" s="277" t="s">
        <v>227</v>
      </c>
      <c r="F229" s="1">
        <f>IF(ISNUMBER(MATCH(D229,Clubs,0)),MIN(F$214:F228)-1,"NC")</f>
        <v>87</v>
      </c>
    </row>
    <row r="230" spans="2:6">
      <c r="B230" s="327" t="s">
        <v>337</v>
      </c>
      <c r="C230" s="257" t="s">
        <v>402</v>
      </c>
      <c r="D230" s="277" t="s">
        <v>3</v>
      </c>
      <c r="E230" s="277" t="s">
        <v>220</v>
      </c>
      <c r="F230" s="1">
        <f>IF(ISNUMBER(MATCH(D230,Clubs,0)),MIN(F$214:F229)-1,"NC")</f>
        <v>86</v>
      </c>
    </row>
    <row r="231" spans="2:6">
      <c r="B231" s="327" t="s">
        <v>339</v>
      </c>
      <c r="C231" s="257" t="s">
        <v>403</v>
      </c>
      <c r="D231" s="277" t="s">
        <v>3</v>
      </c>
      <c r="E231" s="277" t="s">
        <v>233</v>
      </c>
      <c r="F231" s="1">
        <f>IF(ISNUMBER(MATCH(D231,Clubs,0)),MIN(F$214:F230)-1,"NC")</f>
        <v>85</v>
      </c>
    </row>
    <row r="232" spans="2:6">
      <c r="B232" s="327" t="s">
        <v>340</v>
      </c>
      <c r="C232" s="257" t="s">
        <v>264</v>
      </c>
      <c r="D232" s="277" t="s">
        <v>189</v>
      </c>
      <c r="E232" s="277" t="s">
        <v>207</v>
      </c>
      <c r="F232" s="1">
        <f>IF(ISNUMBER(MATCH(D232,Clubs,0)),MIN(F$214:F231)-1,"NC")</f>
        <v>84</v>
      </c>
    </row>
    <row r="233" spans="2:6">
      <c r="B233" s="327" t="s">
        <v>341</v>
      </c>
      <c r="C233" s="257" t="s">
        <v>12</v>
      </c>
      <c r="D233" s="277" t="s">
        <v>3</v>
      </c>
      <c r="E233" s="277" t="s">
        <v>216</v>
      </c>
      <c r="F233" s="1">
        <f>IF(ISNUMBER(MATCH(D233,Clubs,0)),MIN(F$214:F232)-1,"NC")</f>
        <v>83</v>
      </c>
    </row>
    <row r="234" spans="2:6">
      <c r="B234" s="327" t="s">
        <v>342</v>
      </c>
      <c r="C234" s="257" t="s">
        <v>404</v>
      </c>
      <c r="D234" s="277" t="s">
        <v>3</v>
      </c>
      <c r="E234" s="277" t="s">
        <v>228</v>
      </c>
      <c r="F234" s="1">
        <f>IF(ISNUMBER(MATCH(D234,Clubs,0)),MIN(F$214:F233)-1,"NC")</f>
        <v>82</v>
      </c>
    </row>
    <row r="235" spans="2:6">
      <c r="B235" s="327" t="s">
        <v>345</v>
      </c>
      <c r="C235" s="257" t="s">
        <v>405</v>
      </c>
      <c r="D235" s="277" t="s">
        <v>3</v>
      </c>
      <c r="E235" s="277" t="s">
        <v>208</v>
      </c>
      <c r="F235" s="1">
        <f>IF(ISNUMBER(MATCH(D235,Clubs,0)),MIN(F$214:F234)-1,"NC")</f>
        <v>81</v>
      </c>
    </row>
    <row r="236" spans="2:6">
      <c r="B236" s="327" t="s">
        <v>347</v>
      </c>
      <c r="C236" s="257" t="s">
        <v>406</v>
      </c>
      <c r="D236" s="277" t="s">
        <v>3</v>
      </c>
      <c r="E236" s="277" t="s">
        <v>210</v>
      </c>
      <c r="F236" s="1">
        <f>IF(ISNUMBER(MATCH(D236,Clubs,0)),MIN(F$214:F235)-1,"NC")</f>
        <v>80</v>
      </c>
    </row>
    <row r="237" spans="2:6">
      <c r="B237" s="327" t="s">
        <v>348</v>
      </c>
      <c r="C237" s="257" t="s">
        <v>239</v>
      </c>
      <c r="D237" s="277" t="s">
        <v>189</v>
      </c>
      <c r="E237" s="277" t="s">
        <v>245</v>
      </c>
      <c r="F237" s="1">
        <f>IF(ISNUMBER(MATCH(D237,Clubs,0)),MIN(F$214:F236)-1,"NC")</f>
        <v>79</v>
      </c>
    </row>
    <row r="238" spans="2:6">
      <c r="B238" s="327" t="s">
        <v>350</v>
      </c>
      <c r="C238" s="257" t="s">
        <v>277</v>
      </c>
      <c r="D238" s="277" t="s">
        <v>189</v>
      </c>
      <c r="E238" s="277" t="s">
        <v>228</v>
      </c>
      <c r="F238" s="1">
        <f>IF(ISNUMBER(MATCH(D238,Clubs,0)),MIN(F$214:F237)-1,"NC")</f>
        <v>78</v>
      </c>
    </row>
    <row r="239" spans="2:6">
      <c r="B239" s="327" t="s">
        <v>353</v>
      </c>
      <c r="C239" s="257" t="s">
        <v>407</v>
      </c>
      <c r="D239" s="277" t="s">
        <v>4</v>
      </c>
      <c r="E239" s="277" t="s">
        <v>233</v>
      </c>
      <c r="F239" s="1">
        <f>IF(ISNUMBER(MATCH(D239,Clubs,0)),MIN(F$214:F238)-1,"NC")</f>
        <v>77</v>
      </c>
    </row>
    <row r="240" spans="2:6">
      <c r="B240" s="327" t="s">
        <v>355</v>
      </c>
      <c r="C240" s="257" t="s">
        <v>408</v>
      </c>
      <c r="D240" s="277" t="s">
        <v>4</v>
      </c>
      <c r="E240" s="277" t="s">
        <v>222</v>
      </c>
      <c r="F240" s="1">
        <f>IF(ISNUMBER(MATCH(D240,Clubs,0)),MIN(F$214:F239)-1,"NC")</f>
        <v>76</v>
      </c>
    </row>
    <row r="241" spans="2:6">
      <c r="B241" s="327" t="s">
        <v>357</v>
      </c>
      <c r="C241" s="257" t="s">
        <v>409</v>
      </c>
      <c r="D241" s="277" t="s">
        <v>3</v>
      </c>
      <c r="E241" s="277" t="s">
        <v>208</v>
      </c>
      <c r="F241" s="1">
        <f>IF(ISNUMBER(MATCH(D241,Clubs,0)),MIN(F$214:F240)-1,"NC")</f>
        <v>75</v>
      </c>
    </row>
    <row r="242" spans="2:6">
      <c r="B242" s="327" t="s">
        <v>360</v>
      </c>
      <c r="C242" s="257" t="s">
        <v>410</v>
      </c>
      <c r="D242" s="277" t="s">
        <v>3</v>
      </c>
      <c r="E242" s="277" t="s">
        <v>222</v>
      </c>
      <c r="F242" s="1">
        <f>IF(ISNUMBER(MATCH(D242,Clubs,0)),MIN(F$214:F241)-1,"NC")</f>
        <v>74</v>
      </c>
    </row>
    <row r="243" spans="2:6">
      <c r="B243" s="327" t="s">
        <v>384</v>
      </c>
      <c r="C243" s="257" t="s">
        <v>192</v>
      </c>
      <c r="D243" s="277" t="s">
        <v>5</v>
      </c>
      <c r="E243" s="277" t="s">
        <v>218</v>
      </c>
      <c r="F243" s="1">
        <f>IF(ISNUMBER(MATCH(D243,Clubs,0)),MIN(F$214:F242)-1,"NC")</f>
        <v>73</v>
      </c>
    </row>
    <row r="244" spans="2:6">
      <c r="B244" s="327" t="s">
        <v>385</v>
      </c>
      <c r="C244" s="257" t="s">
        <v>411</v>
      </c>
      <c r="D244" s="277" t="s">
        <v>189</v>
      </c>
      <c r="E244" s="277" t="s">
        <v>228</v>
      </c>
      <c r="F244" s="1">
        <f>IF(ISNUMBER(MATCH(D244,Clubs,0)),MIN(F$214:F243)-1,"NC")</f>
        <v>72</v>
      </c>
    </row>
    <row r="245" spans="2:6">
      <c r="B245" s="327" t="s">
        <v>386</v>
      </c>
      <c r="C245" s="257" t="s">
        <v>412</v>
      </c>
      <c r="D245" s="277" t="s">
        <v>3</v>
      </c>
      <c r="E245" s="277" t="s">
        <v>233</v>
      </c>
      <c r="F245" s="1">
        <f>IF(ISNUMBER(MATCH(D245,Clubs,0)),MIN(F$214:F244)-1,"NC")</f>
        <v>71</v>
      </c>
    </row>
    <row r="246" spans="2:6">
      <c r="B246" s="327" t="s">
        <v>389</v>
      </c>
      <c r="C246" s="257" t="s">
        <v>237</v>
      </c>
      <c r="D246" s="277" t="s">
        <v>5</v>
      </c>
      <c r="E246" s="277" t="s">
        <v>245</v>
      </c>
      <c r="F246" s="1">
        <f>IF(ISNUMBER(MATCH(D246,Clubs,0)),MIN(F$214:F245)-1,"NC")</f>
        <v>70</v>
      </c>
    </row>
    <row r="247" spans="2:6">
      <c r="B247" s="327" t="s">
        <v>392</v>
      </c>
      <c r="C247" s="257" t="s">
        <v>413</v>
      </c>
      <c r="D247" s="277" t="s">
        <v>315</v>
      </c>
      <c r="E247" s="277" t="s">
        <v>219</v>
      </c>
      <c r="F247" s="1" t="str">
        <f>IF(ISNUMBER(MATCH(D247,Clubs,0)),MIN(F$214:F246)-1,"NC")</f>
        <v>NC</v>
      </c>
    </row>
    <row r="248" spans="2:6">
      <c r="B248" s="327" t="s">
        <v>394</v>
      </c>
      <c r="C248" s="257" t="s">
        <v>41</v>
      </c>
      <c r="D248" s="277" t="s">
        <v>3</v>
      </c>
      <c r="E248" s="277" t="s">
        <v>229</v>
      </c>
      <c r="F248" s="1">
        <f>IF(ISNUMBER(MATCH(D248,Clubs,0)),MIN(F$214:F247)-1,"NC")</f>
        <v>69</v>
      </c>
    </row>
    <row r="249" spans="2:6">
      <c r="B249" s="327" t="s">
        <v>414</v>
      </c>
      <c r="C249" s="257" t="s">
        <v>415</v>
      </c>
      <c r="D249" s="277" t="s">
        <v>416</v>
      </c>
      <c r="E249" s="277" t="s">
        <v>220</v>
      </c>
      <c r="F249" s="1" t="str">
        <f>IF(ISNUMBER(MATCH(D249,Clubs,0)),MIN(F$214:F248)-1,"NC")</f>
        <v>NC</v>
      </c>
    </row>
    <row r="250" spans="2:6">
      <c r="B250" s="327" t="s">
        <v>417</v>
      </c>
      <c r="C250" s="257" t="s">
        <v>418</v>
      </c>
      <c r="D250" s="277" t="s">
        <v>381</v>
      </c>
      <c r="E250" s="277" t="s">
        <v>222</v>
      </c>
      <c r="F250" s="1" t="str">
        <f>IF(ISNUMBER(MATCH(D250,Clubs,0)),MIN(F$214:F249)-1,"NC")</f>
        <v>NC</v>
      </c>
    </row>
    <row r="251" spans="2:6">
      <c r="B251" s="327" t="s">
        <v>419</v>
      </c>
      <c r="C251" s="257" t="s">
        <v>420</v>
      </c>
      <c r="D251" s="277" t="s">
        <v>5</v>
      </c>
      <c r="E251" s="277" t="s">
        <v>216</v>
      </c>
      <c r="F251" s="1">
        <f>IF(ISNUMBER(MATCH(D251,Clubs,0)),MIN(F$214:F250)-1,"NC")</f>
        <v>68</v>
      </c>
    </row>
    <row r="252" spans="2:6">
      <c r="B252" s="327" t="s">
        <v>421</v>
      </c>
      <c r="C252" s="257" t="s">
        <v>422</v>
      </c>
      <c r="D252" s="277" t="s">
        <v>6</v>
      </c>
      <c r="E252" s="277" t="s">
        <v>216</v>
      </c>
      <c r="F252" s="1">
        <f>IF(ISNUMBER(MATCH(D252,Clubs,0)),MIN(F$214:F251)-1,"NC")</f>
        <v>67</v>
      </c>
    </row>
    <row r="253" spans="2:6">
      <c r="B253" s="327" t="s">
        <v>423</v>
      </c>
      <c r="C253" s="257" t="s">
        <v>424</v>
      </c>
      <c r="D253" s="277" t="s">
        <v>6</v>
      </c>
      <c r="E253" s="277" t="s">
        <v>233</v>
      </c>
      <c r="F253" s="1">
        <f>IF(ISNUMBER(MATCH(D253,Clubs,0)),MIN(F$214:F252)-1,"NC")</f>
        <v>66</v>
      </c>
    </row>
    <row r="254" spans="2:6">
      <c r="B254" s="327" t="s">
        <v>425</v>
      </c>
      <c r="C254" s="257" t="s">
        <v>426</v>
      </c>
      <c r="D254" s="277" t="s">
        <v>3</v>
      </c>
      <c r="E254" s="277" t="s">
        <v>233</v>
      </c>
      <c r="F254" s="1">
        <f>IF(ISNUMBER(MATCH(D254,Clubs,0)),MIN(F$214:F253)-1,"NC")</f>
        <v>65</v>
      </c>
    </row>
    <row r="255" spans="2:6">
      <c r="B255" s="327" t="s">
        <v>427</v>
      </c>
      <c r="C255" s="257" t="s">
        <v>428</v>
      </c>
      <c r="D255" s="277" t="s">
        <v>352</v>
      </c>
      <c r="E255" s="277" t="s">
        <v>229</v>
      </c>
      <c r="F255" s="1" t="str">
        <f>IF(ISNUMBER(MATCH(D255,Clubs,0)),MIN(F$214:F254)-1,"NC")</f>
        <v>NC</v>
      </c>
    </row>
    <row r="256" spans="2:6">
      <c r="B256" s="327" t="s">
        <v>429</v>
      </c>
      <c r="C256" s="257" t="s">
        <v>430</v>
      </c>
      <c r="D256" s="277" t="s">
        <v>416</v>
      </c>
      <c r="E256" s="277" t="s">
        <v>207</v>
      </c>
      <c r="F256" s="1" t="str">
        <f>IF(ISNUMBER(MATCH(D256,Clubs,0)),MIN(F$214:F255)-1,"NC")</f>
        <v>NC</v>
      </c>
    </row>
    <row r="257" spans="2:6">
      <c r="B257" s="327" t="s">
        <v>431</v>
      </c>
      <c r="C257" s="257" t="s">
        <v>432</v>
      </c>
      <c r="D257" s="277" t="s">
        <v>4</v>
      </c>
      <c r="E257" s="277" t="s">
        <v>220</v>
      </c>
      <c r="F257" s="1">
        <f>IF(ISNUMBER(MATCH(D257,Clubs,0)),MIN(F$214:F256)-1,"NC")</f>
        <v>64</v>
      </c>
    </row>
    <row r="258" spans="2:6">
      <c r="B258" s="327" t="s">
        <v>433</v>
      </c>
      <c r="C258" s="257" t="s">
        <v>434</v>
      </c>
      <c r="D258" s="277" t="s">
        <v>4</v>
      </c>
      <c r="E258" s="277" t="s">
        <v>216</v>
      </c>
      <c r="F258" s="1">
        <f>IF(ISNUMBER(MATCH(D258,Clubs,0)),MIN(F$214:F257)-1,"NC")</f>
        <v>63</v>
      </c>
    </row>
    <row r="259" spans="2:6">
      <c r="B259" s="327" t="s">
        <v>435</v>
      </c>
      <c r="C259" s="257" t="s">
        <v>436</v>
      </c>
      <c r="D259" s="277" t="s">
        <v>381</v>
      </c>
      <c r="E259" s="277" t="s">
        <v>219</v>
      </c>
      <c r="F259" s="1" t="str">
        <f>IF(ISNUMBER(MATCH(D259,Clubs,0)),MIN(F$214:F258)-1,"NC")</f>
        <v>NC</v>
      </c>
    </row>
    <row r="260" spans="2:6">
      <c r="B260" s="327" t="s">
        <v>437</v>
      </c>
      <c r="C260" s="257" t="s">
        <v>438</v>
      </c>
      <c r="D260" s="277" t="s">
        <v>3</v>
      </c>
      <c r="E260" s="277" t="s">
        <v>229</v>
      </c>
      <c r="F260" s="1">
        <f>IF(ISNUMBER(MATCH(D260,Clubs,0)),MIN(F$214:F259)-1,"NC")</f>
        <v>62</v>
      </c>
    </row>
    <row r="261" spans="2:6">
      <c r="B261" s="327" t="s">
        <v>439</v>
      </c>
      <c r="C261" s="257" t="s">
        <v>440</v>
      </c>
      <c r="D261" s="277" t="s">
        <v>5</v>
      </c>
      <c r="E261" s="277" t="s">
        <v>245</v>
      </c>
      <c r="F261" s="1">
        <f>IF(ISNUMBER(MATCH(D261,Clubs,0)),MIN(F$214:F260)-1,"NC")</f>
        <v>61</v>
      </c>
    </row>
    <row r="262" spans="2:6">
      <c r="B262" s="327" t="s">
        <v>441</v>
      </c>
      <c r="C262" s="257" t="s">
        <v>442</v>
      </c>
      <c r="D262" s="277" t="s">
        <v>5</v>
      </c>
      <c r="E262" s="277" t="s">
        <v>216</v>
      </c>
      <c r="F262" s="1">
        <f>IF(ISNUMBER(MATCH(D262,Clubs,0)),MIN(F$214:F261)-1,"NC")</f>
        <v>60</v>
      </c>
    </row>
    <row r="263" spans="2:6">
      <c r="B263" s="327" t="s">
        <v>443</v>
      </c>
      <c r="C263" s="257" t="s">
        <v>444</v>
      </c>
      <c r="D263" s="277" t="s">
        <v>4</v>
      </c>
      <c r="E263" s="277" t="s">
        <v>218</v>
      </c>
      <c r="F263" s="1">
        <f>IF(ISNUMBER(MATCH(D263,Clubs,0)),MIN(F$214:F262)-1,"NC")</f>
        <v>59</v>
      </c>
    </row>
    <row r="264" spans="2:6">
      <c r="B264" s="327" t="s">
        <v>445</v>
      </c>
      <c r="C264" s="257" t="s">
        <v>446</v>
      </c>
      <c r="D264" s="277" t="s">
        <v>381</v>
      </c>
      <c r="E264" s="277" t="s">
        <v>210</v>
      </c>
      <c r="F264" s="1" t="str">
        <f>IF(ISNUMBER(MATCH(D264,Clubs,0)),MIN(F$214:F263)-1,"NC")</f>
        <v>NC</v>
      </c>
    </row>
    <row r="265" spans="2:6">
      <c r="B265" s="327" t="s">
        <v>447</v>
      </c>
      <c r="C265" s="257" t="s">
        <v>499</v>
      </c>
      <c r="D265" s="277"/>
      <c r="E265" s="277" t="s">
        <v>226</v>
      </c>
      <c r="F265" s="1" t="str">
        <f>IF(ISNUMBER(MATCH(D265,Clubs,0)),MIN(F$214:F264)-1,"NC")</f>
        <v>NC</v>
      </c>
    </row>
    <row r="266" spans="2:6">
      <c r="B266" s="327" t="s">
        <v>448</v>
      </c>
      <c r="C266" s="257" t="s">
        <v>500</v>
      </c>
      <c r="D266" s="277"/>
      <c r="E266" s="277" t="s">
        <v>233</v>
      </c>
      <c r="F266" s="1" t="str">
        <f>IF(ISNUMBER(MATCH(D266,Clubs,0)),MIN(F$214:F265)-1,"NC")</f>
        <v>NC</v>
      </c>
    </row>
    <row r="267" spans="2:6">
      <c r="B267" s="327" t="s">
        <v>449</v>
      </c>
      <c r="C267" s="257" t="s">
        <v>281</v>
      </c>
      <c r="D267" s="277" t="s">
        <v>3</v>
      </c>
      <c r="E267" s="277" t="s">
        <v>222</v>
      </c>
      <c r="F267" s="1">
        <f>IF(ISNUMBER(MATCH(D267,Clubs,0)),MIN(F$214:F266)-1,"NC")</f>
        <v>58</v>
      </c>
    </row>
    <row r="268" spans="2:6">
      <c r="B268" s="327" t="s">
        <v>450</v>
      </c>
      <c r="C268" s="257" t="s">
        <v>265</v>
      </c>
      <c r="D268" s="277" t="s">
        <v>3</v>
      </c>
      <c r="E268" s="277" t="s">
        <v>226</v>
      </c>
      <c r="F268" s="1">
        <f>IF(ISNUMBER(MATCH(D268,Clubs,0)),MIN(F$214:F267)-1,"NC")</f>
        <v>57</v>
      </c>
    </row>
    <row r="269" spans="2:6">
      <c r="B269" s="327" t="s">
        <v>451</v>
      </c>
      <c r="C269" s="257" t="s">
        <v>452</v>
      </c>
      <c r="D269" s="277"/>
      <c r="E269" s="277" t="s">
        <v>238</v>
      </c>
      <c r="F269" s="1" t="str">
        <f>IF(ISNUMBER(MATCH(D269,Clubs,0)),MIN(F$214:F268)-1,"NC")</f>
        <v>NC</v>
      </c>
    </row>
    <row r="270" spans="2:6">
      <c r="B270" s="327" t="s">
        <v>453</v>
      </c>
      <c r="C270" s="257" t="s">
        <v>454</v>
      </c>
      <c r="D270" s="277" t="s">
        <v>4</v>
      </c>
      <c r="E270" s="277" t="s">
        <v>222</v>
      </c>
      <c r="F270" s="1">
        <f>IF(ISNUMBER(MATCH(D270,Clubs,0)),MIN(F$214:F269)-1,"NC")</f>
        <v>56</v>
      </c>
    </row>
    <row r="271" spans="2:6">
      <c r="B271" s="327" t="s">
        <v>455</v>
      </c>
      <c r="C271" s="257" t="s">
        <v>456</v>
      </c>
      <c r="D271" s="277" t="s">
        <v>5</v>
      </c>
      <c r="E271" s="277" t="s">
        <v>233</v>
      </c>
      <c r="F271" s="1">
        <f>IF(ISNUMBER(MATCH(D271,Clubs,0)),MIN(F$214:F270)-1,"NC")</f>
        <v>55</v>
      </c>
    </row>
    <row r="272" spans="2:6">
      <c r="B272" s="327"/>
      <c r="C272" s="257"/>
      <c r="D272" s="277"/>
      <c r="E272" s="277"/>
      <c r="F272" s="1" t="str">
        <f>IF(ISNUMBER(MATCH(D272,Clubs,0)),MIN(F$214:F271)-1,"NC")</f>
        <v>NC</v>
      </c>
    </row>
    <row r="273" spans="2:6">
      <c r="B273" s="327"/>
      <c r="C273" s="257"/>
      <c r="D273" s="277"/>
      <c r="E273" s="277"/>
      <c r="F273" s="1" t="str">
        <f>IF(ISNUMBER(MATCH(D273,Clubs,0)),MIN(F$214:F272)-1,"NC")</f>
        <v>NC</v>
      </c>
    </row>
    <row r="274" spans="2:6">
      <c r="B274" s="327"/>
      <c r="C274" s="257"/>
      <c r="D274" s="277"/>
      <c r="E274" s="277"/>
      <c r="F274" s="1" t="str">
        <f>IF(ISNUMBER(MATCH(D274,Clubs,0)),MIN(F$214:F273)-1,"NC")</f>
        <v>NC</v>
      </c>
    </row>
    <row r="275" spans="2:6">
      <c r="B275" s="327"/>
      <c r="C275" s="257"/>
      <c r="D275" s="277"/>
      <c r="E275" s="277"/>
      <c r="F275" s="1" t="str">
        <f>IF(ISNUMBER(MATCH(D275,Clubs,0)),MIN(F$214:F274)-1,"NC")</f>
        <v>NC</v>
      </c>
    </row>
    <row r="276" spans="2:6">
      <c r="B276" s="327"/>
      <c r="C276" s="257"/>
      <c r="D276" s="277"/>
      <c r="E276" s="277"/>
      <c r="F276" s="1" t="str">
        <f>IF(ISNUMBER(MATCH(D276,Clubs,0)),MIN(F$214:F275)-1,"NC")</f>
        <v>NC</v>
      </c>
    </row>
    <row r="277" spans="2:6">
      <c r="B277" s="327"/>
      <c r="C277" s="257"/>
      <c r="D277" s="277"/>
      <c r="E277" s="277"/>
      <c r="F277" s="1" t="str">
        <f>IF(ISNUMBER(MATCH(D277,Clubs,0)),MIN(F$214:F276)-1,"NC")</f>
        <v>NC</v>
      </c>
    </row>
    <row r="278" spans="2:6">
      <c r="B278" s="327"/>
      <c r="C278" s="257"/>
      <c r="D278" s="277"/>
      <c r="E278" s="277"/>
      <c r="F278" s="1" t="str">
        <f>IF(ISNUMBER(MATCH(D278,Clubs,0)),MIN(F$214:F277)-1,"NC")</f>
        <v>NC</v>
      </c>
    </row>
    <row r="279" spans="2:6">
      <c r="B279" s="327"/>
      <c r="C279" s="257"/>
      <c r="D279" s="277"/>
      <c r="E279" s="277"/>
      <c r="F279" s="1" t="str">
        <f>IF(ISNUMBER(MATCH(D279,Clubs,0)),MIN(F$214:F278)-1,"NC")</f>
        <v>NC</v>
      </c>
    </row>
    <row r="280" spans="2:6">
      <c r="B280" s="327"/>
      <c r="C280" s="257"/>
      <c r="D280" s="277"/>
      <c r="E280" s="277"/>
      <c r="F280" s="1" t="str">
        <f>IF(ISNUMBER(MATCH(D280,Clubs,0)),MIN(F$214:F279)-1,"NC")</f>
        <v>NC</v>
      </c>
    </row>
    <row r="281" spans="2:6">
      <c r="B281" s="327"/>
      <c r="C281" s="257"/>
      <c r="D281" s="277"/>
      <c r="E281" s="277"/>
      <c r="F281" s="1" t="str">
        <f>IF(ISNUMBER(MATCH(D281,Clubs,0)),MIN(F$214:F280)-1,"NC")</f>
        <v>NC</v>
      </c>
    </row>
    <row r="282" spans="2:6">
      <c r="B282" s="327"/>
      <c r="C282" s="257"/>
      <c r="D282" s="277"/>
      <c r="E282" s="277"/>
      <c r="F282" s="1" t="str">
        <f>IF(ISNUMBER(MATCH(D282,Clubs,0)),MIN(F$214:F281)-1,"NC")</f>
        <v>NC</v>
      </c>
    </row>
    <row r="283" spans="2:6">
      <c r="B283" s="327"/>
      <c r="C283" s="257"/>
      <c r="D283" s="277"/>
      <c r="E283" s="277"/>
      <c r="F283" s="1" t="str">
        <f>IF(ISNUMBER(MATCH(D283,Clubs,0)),MIN(F$214:F282)-1,"NC")</f>
        <v>NC</v>
      </c>
    </row>
    <row r="284" spans="2:6">
      <c r="B284" s="327"/>
      <c r="C284" s="257"/>
      <c r="D284" s="277"/>
      <c r="E284" s="277"/>
      <c r="F284" s="1" t="str">
        <f>IF(ISNUMBER(MATCH(D284,Clubs,0)),MIN(F$214:F283)-1,"NC")</f>
        <v>NC</v>
      </c>
    </row>
    <row r="285" spans="2:6">
      <c r="B285" s="327"/>
      <c r="C285" s="257"/>
      <c r="D285" s="277"/>
      <c r="E285" s="277"/>
      <c r="F285" s="1" t="str">
        <f>IF(ISNUMBER(MATCH(D285,Clubs,0)),MIN(F$214:F284)-1,"NC")</f>
        <v>NC</v>
      </c>
    </row>
    <row r="286" spans="2:6">
      <c r="B286" s="327"/>
      <c r="C286" s="257"/>
      <c r="D286" s="277"/>
      <c r="E286" s="277"/>
      <c r="F286" s="1" t="str">
        <f>IF(ISNUMBER(MATCH(D286,Clubs,0)),MIN(F$214:F285)-1,"NC")</f>
        <v>NC</v>
      </c>
    </row>
    <row r="287" spans="2:6">
      <c r="B287" s="327"/>
      <c r="C287" s="257"/>
      <c r="D287" s="277"/>
      <c r="E287" s="277"/>
      <c r="F287" s="1" t="str">
        <f>IF(ISNUMBER(MATCH(D287,Clubs,0)),MIN(F$214:F286)-1,"NC")</f>
        <v>NC</v>
      </c>
    </row>
    <row r="288" spans="2:6">
      <c r="B288" s="327"/>
      <c r="C288" s="257"/>
      <c r="D288" s="277"/>
      <c r="E288" s="277"/>
      <c r="F288" s="1" t="str">
        <f>IF(ISNUMBER(MATCH(D288,Clubs,0)),MIN(F$214:F287)-1,"NC")</f>
        <v>NC</v>
      </c>
    </row>
    <row r="289" spans="2:6">
      <c r="B289" s="327"/>
      <c r="C289" s="257"/>
      <c r="D289" s="277"/>
      <c r="E289" s="277"/>
      <c r="F289" s="1" t="str">
        <f>IF(ISNUMBER(MATCH(D289,Clubs,0)),MIN(F$214:F288)-1,"NC")</f>
        <v>NC</v>
      </c>
    </row>
    <row r="290" spans="2:6">
      <c r="B290" s="327"/>
      <c r="C290" s="257"/>
      <c r="D290" s="277"/>
      <c r="E290" s="277"/>
      <c r="F290" s="1" t="str">
        <f>IF(ISNUMBER(MATCH(D290,Clubs,0)),MIN(F$214:F289)-1,"NC")</f>
        <v>NC</v>
      </c>
    </row>
    <row r="291" spans="2:6">
      <c r="B291" s="327"/>
      <c r="C291" s="257"/>
      <c r="D291" s="277"/>
      <c r="E291" s="277"/>
      <c r="F291" s="1" t="str">
        <f>IF(ISNUMBER(MATCH(D291,Clubs,0)),MIN(F$214:F290)-1,"NC")</f>
        <v>NC</v>
      </c>
    </row>
    <row r="292" spans="2:6">
      <c r="B292" s="327"/>
      <c r="C292" s="257"/>
      <c r="D292" s="277"/>
      <c r="E292" s="277"/>
      <c r="F292" s="1" t="str">
        <f>IF(ISNUMBER(MATCH(D292,Clubs,0)),MIN(F$214:F291)-1,"NC")</f>
        <v>NC</v>
      </c>
    </row>
    <row r="293" spans="2:6">
      <c r="B293" s="327"/>
      <c r="C293" s="257"/>
      <c r="D293" s="277"/>
      <c r="E293" s="277"/>
      <c r="F293" s="1" t="str">
        <f>IF(ISNUMBER(MATCH(D293,Clubs,0)),MIN(F$214:F292)-1,"NC")</f>
        <v>NC</v>
      </c>
    </row>
    <row r="294" spans="2:6">
      <c r="B294" s="327"/>
      <c r="C294" s="257"/>
      <c r="D294" s="277"/>
      <c r="E294" s="277"/>
      <c r="F294" s="1" t="str">
        <f>IF(ISNUMBER(MATCH(D294,Clubs,0)),MIN(F$214:F293)-1,"NC")</f>
        <v>NC</v>
      </c>
    </row>
    <row r="295" spans="2:6">
      <c r="B295" s="327"/>
      <c r="C295" s="257"/>
      <c r="D295" s="277"/>
      <c r="E295" s="277"/>
      <c r="F295" s="1" t="str">
        <f>IF(ISNUMBER(MATCH(D295,Clubs,0)),MIN(F$214:F294)-1,"NC")</f>
        <v>NC</v>
      </c>
    </row>
    <row r="296" spans="2:6">
      <c r="B296" s="327"/>
      <c r="C296" s="257"/>
      <c r="D296" s="277"/>
      <c r="E296" s="277"/>
      <c r="F296" s="1" t="str">
        <f>IF(ISNUMBER(MATCH(D296,Clubs,0)),MIN(F$214:F295)-1,"NC")</f>
        <v>NC</v>
      </c>
    </row>
    <row r="297" spans="2:6">
      <c r="B297" s="327"/>
      <c r="C297" s="257"/>
      <c r="D297" s="277"/>
      <c r="E297" s="277"/>
      <c r="F297" s="1" t="str">
        <f>IF(ISNUMBER(MATCH(D297,Clubs,0)),MIN(F$214:F296)-1,"NC")</f>
        <v>NC</v>
      </c>
    </row>
    <row r="298" spans="2:6">
      <c r="B298" s="327"/>
      <c r="C298" s="257"/>
      <c r="D298" s="277"/>
      <c r="E298" s="277"/>
      <c r="F298" s="1" t="str">
        <f>IF(ISNUMBER(MATCH(D298,Clubs,0)),MIN(F$214:F297)-1,"NC")</f>
        <v>NC</v>
      </c>
    </row>
    <row r="299" spans="2:6">
      <c r="B299" s="327"/>
      <c r="C299" s="257"/>
      <c r="D299" s="277"/>
      <c r="E299" s="277"/>
      <c r="F299" s="1" t="str">
        <f>IF(ISNUMBER(MATCH(D299,Clubs,0)),MIN(F$214:F298)-1,"NC")</f>
        <v>NC</v>
      </c>
    </row>
    <row r="300" spans="2:6">
      <c r="B300" s="327"/>
      <c r="C300" s="327"/>
      <c r="D300" s="335"/>
      <c r="E300" s="335"/>
      <c r="F300" s="1" t="str">
        <f>IF(ISNUMBER(MATCH(D300,Clubs,0)),MIN(F$214:F299)-1,"NC")</f>
        <v>NC</v>
      </c>
    </row>
    <row r="301" spans="2:6">
      <c r="B301" s="327"/>
      <c r="C301" s="327"/>
      <c r="D301" s="335"/>
      <c r="E301" s="335"/>
      <c r="F301" s="1" t="str">
        <f>IF(ISNUMBER(MATCH(D301,Clubs,0)),MIN(F$214:F300)-1,"NC")</f>
        <v>NC</v>
      </c>
    </row>
    <row r="302" spans="2:6">
      <c r="B302" s="327"/>
      <c r="C302" s="327"/>
      <c r="D302" s="335"/>
      <c r="E302" s="335"/>
      <c r="F302" s="1" t="str">
        <f>IF(ISNUMBER(MATCH(D302,Clubs,0)),MIN(F$214:F301)-1,"NC")</f>
        <v>NC</v>
      </c>
    </row>
    <row r="303" spans="2:6">
      <c r="B303" s="299"/>
      <c r="C303" s="335"/>
      <c r="D303" s="335"/>
      <c r="E303" s="335"/>
      <c r="F303" s="1" t="str">
        <f>IF(ISNUMBER(MATCH(D303,Clubs,0)),MIN(F$214:F302)-1,"NC")</f>
        <v>NC</v>
      </c>
    </row>
    <row r="304" spans="2:6">
      <c r="B304" s="299"/>
      <c r="C304" s="335"/>
      <c r="D304" s="335"/>
      <c r="E304" s="335"/>
      <c r="F304" s="1" t="str">
        <f>IF(ISNUMBER(MATCH(D304,Clubs,0)),MIN(F$214:F303)-1,"NC")</f>
        <v>NC</v>
      </c>
    </row>
    <row r="305" spans="2:6">
      <c r="B305" s="299"/>
      <c r="C305" s="335"/>
      <c r="D305" s="335"/>
      <c r="E305" s="335"/>
      <c r="F305" s="1" t="str">
        <f>IF(ISNUMBER(MATCH(D305,Clubs,0)),MIN(F$214:F304)-1,"NC")</f>
        <v>NC</v>
      </c>
    </row>
    <row r="306" spans="2:6">
      <c r="B306" s="299"/>
      <c r="C306" s="335"/>
      <c r="D306" s="335"/>
      <c r="E306" s="335"/>
      <c r="F306" s="1" t="str">
        <f>IF(ISNUMBER(MATCH(D306,Clubs,0)),MIN(F$214:F305)-1,"NC")</f>
        <v>NC</v>
      </c>
    </row>
    <row r="307" spans="2:6">
      <c r="B307" s="299"/>
      <c r="C307" s="335"/>
      <c r="D307" s="335"/>
      <c r="E307" s="335"/>
      <c r="F307" s="1" t="str">
        <f>IF(ISNUMBER(MATCH(D307,Clubs,0)),MIN(F$214:F306)-1,"NC")</f>
        <v>NC</v>
      </c>
    </row>
    <row r="308" spans="2:6">
      <c r="B308" s="299"/>
      <c r="C308" s="335"/>
      <c r="D308" s="335"/>
      <c r="E308" s="335"/>
      <c r="F308" s="1" t="str">
        <f>IF(ISNUMBER(MATCH(D308,Clubs,0)),MIN(F$214:F307)-1,"NC")</f>
        <v>NC</v>
      </c>
    </row>
    <row r="309" spans="2:6">
      <c r="B309" s="299"/>
      <c r="C309" s="335"/>
      <c r="D309" s="335"/>
      <c r="E309" s="335"/>
      <c r="F309" s="1" t="str">
        <f>IF(ISNUMBER(MATCH(D309,Clubs,0)),MIN(F$214:F308)-1,"NC")</f>
        <v>NC</v>
      </c>
    </row>
    <row r="310" spans="2:6">
      <c r="B310" s="299"/>
      <c r="C310" s="335"/>
      <c r="D310" s="335"/>
      <c r="E310" s="335"/>
      <c r="F310" s="1" t="str">
        <f>IF(ISNUMBER(MATCH(D310,Clubs,0)),MIN(F$214:F309)-1,"NC")</f>
        <v>NC</v>
      </c>
    </row>
    <row r="311" spans="2:6">
      <c r="B311" s="299"/>
      <c r="C311" s="335"/>
      <c r="D311" s="335"/>
      <c r="E311" s="335"/>
      <c r="F311" s="1" t="str">
        <f>IF(ISNUMBER(MATCH(D311,Clubs,0)),MIN(F$214:F310)-1,"NC")</f>
        <v>NC</v>
      </c>
    </row>
    <row r="312" spans="2:6">
      <c r="B312" s="299"/>
      <c r="C312" s="335"/>
      <c r="D312" s="335"/>
      <c r="E312" s="335"/>
      <c r="F312" s="1" t="str">
        <f>IF(ISNUMBER(MATCH(D312,Clubs,0)),MIN(F$214:F311)-1,"NC")</f>
        <v>NC</v>
      </c>
    </row>
    <row r="313" spans="2:6">
      <c r="B313" s="299"/>
      <c r="C313" s="335"/>
      <c r="D313" s="335"/>
      <c r="E313" s="335"/>
      <c r="F313" s="1" t="str">
        <f>IF(ISNUMBER(MATCH(D313,Clubs,0)),MIN(F$214:F312)-1,"NC")</f>
        <v>NC</v>
      </c>
    </row>
    <row r="314" spans="2:6">
      <c r="B314" s="299"/>
      <c r="C314" s="335"/>
      <c r="D314" s="335"/>
      <c r="E314" s="335"/>
      <c r="F314" s="1" t="str">
        <f>IF(ISNUMBER(MATCH(D314,Clubs,0)),MIN(F$214:F313)-1,"NC")</f>
        <v>NC</v>
      </c>
    </row>
    <row r="315" spans="2:6">
      <c r="B315" s="299"/>
      <c r="C315" s="335"/>
      <c r="D315" s="335"/>
      <c r="E315" s="335"/>
      <c r="F315" s="1" t="str">
        <f>IF(ISNUMBER(MATCH(D315,Clubs,0)),MIN(F$214:F314)-1,"NC")</f>
        <v>NC</v>
      </c>
    </row>
    <row r="316" spans="2:6">
      <c r="B316" s="299"/>
      <c r="C316" s="335"/>
      <c r="D316" s="335"/>
      <c r="E316" s="335"/>
      <c r="F316" s="1" t="str">
        <f>IF(ISNUMBER(MATCH(D316,Clubs,0)),MIN(F$214:F315)-1,"NC")</f>
        <v>NC</v>
      </c>
    </row>
    <row r="317" spans="2:6">
      <c r="B317" s="299"/>
      <c r="C317" s="335"/>
      <c r="D317" s="335"/>
      <c r="E317" s="335"/>
      <c r="F317" s="1" t="str">
        <f>IF(ISNUMBER(MATCH(D317,Clubs,0)),MIN(F$214:F316)-1,"NC")</f>
        <v>NC</v>
      </c>
    </row>
    <row r="318" spans="2:6">
      <c r="B318" s="299"/>
      <c r="C318" s="335"/>
      <c r="D318" s="335"/>
      <c r="E318" s="335"/>
      <c r="F318" s="1" t="str">
        <f>IF(ISNUMBER(MATCH(D318,Clubs,0)),MIN(F$214:F317)-1,"NC")</f>
        <v>NC</v>
      </c>
    </row>
    <row r="319" spans="2:6">
      <c r="B319" s="299"/>
      <c r="C319" s="335"/>
      <c r="D319" s="335"/>
      <c r="E319" s="335"/>
      <c r="F319" s="1" t="str">
        <f>IF(ISNUMBER(MATCH(D319,Clubs,0)),MIN(F$214:F318)-1,"NC")</f>
        <v>NC</v>
      </c>
    </row>
    <row r="320" spans="2:6">
      <c r="B320" s="299"/>
      <c r="C320" s="335"/>
      <c r="D320" s="335"/>
      <c r="E320" s="335"/>
      <c r="F320" s="1" t="str">
        <f>IF(ISNUMBER(MATCH(D320,Clubs,0)),MIN(F$214:F319)-1,"NC")</f>
        <v>NC</v>
      </c>
    </row>
    <row r="321" spans="2:6">
      <c r="B321" s="299"/>
      <c r="C321" s="335"/>
      <c r="D321" s="335"/>
      <c r="E321" s="335"/>
      <c r="F321" s="1" t="str">
        <f>IF(ISNUMBER(MATCH(D321,Clubs,0)),MIN(F$214:F320)-1,"NC")</f>
        <v>NC</v>
      </c>
    </row>
    <row r="322" spans="2:6">
      <c r="B322" s="299"/>
      <c r="C322" s="335"/>
      <c r="D322" s="335"/>
      <c r="E322" s="335"/>
      <c r="F322" s="1" t="str">
        <f>IF(ISNUMBER(MATCH(D322,Clubs,0)),MIN(F$214:F321)-1,"NC")</f>
        <v>NC</v>
      </c>
    </row>
    <row r="323" spans="2:6">
      <c r="B323" s="299"/>
      <c r="C323" s="335"/>
      <c r="D323" s="335"/>
      <c r="E323" s="335"/>
      <c r="F323" s="1" t="str">
        <f>IF(ISNUMBER(MATCH(D323,Clubs,0)),MIN(F$214:F322)-1,"NC")</f>
        <v>NC</v>
      </c>
    </row>
    <row r="324" spans="2:6">
      <c r="B324" s="299"/>
      <c r="C324" s="335"/>
      <c r="D324" s="335"/>
      <c r="E324" s="335"/>
      <c r="F324" s="1" t="str">
        <f>IF(ISNUMBER(MATCH(D324,Clubs,0)),MIN(F$214:F323)-1,"NC")</f>
        <v>NC</v>
      </c>
    </row>
    <row r="325" spans="2:6">
      <c r="B325" s="299"/>
      <c r="C325" s="335"/>
      <c r="D325" s="335"/>
      <c r="E325" s="335"/>
      <c r="F325" s="1" t="str">
        <f>IF(ISNUMBER(MATCH(D325,Clubs,0)),MIN(F$214:F324)-1,"NC")</f>
        <v>NC</v>
      </c>
    </row>
    <row r="326" spans="2:6">
      <c r="B326" s="299"/>
      <c r="C326" s="335"/>
      <c r="D326" s="335"/>
      <c r="E326" s="335"/>
      <c r="F326" s="1" t="str">
        <f>IF(ISNUMBER(MATCH(D326,Clubs,0)),MIN(F$214:F325)-1,"NC")</f>
        <v>NC</v>
      </c>
    </row>
    <row r="327" spans="2:6">
      <c r="B327" s="299"/>
      <c r="C327" s="335"/>
      <c r="D327" s="335"/>
      <c r="E327" s="335"/>
      <c r="F327" s="1" t="str">
        <f>IF(ISNUMBER(MATCH(D327,Clubs,0)),MIN(F$214:F326)-1,"NC")</f>
        <v>NC</v>
      </c>
    </row>
    <row r="328" spans="2:6">
      <c r="B328" s="299"/>
      <c r="C328" s="335"/>
      <c r="D328" s="335"/>
      <c r="E328" s="335"/>
      <c r="F328" s="1" t="str">
        <f>IF(ISNUMBER(MATCH(D328,Clubs,0)),MIN(F$214:F327)-1,"NC")</f>
        <v>NC</v>
      </c>
    </row>
    <row r="329" spans="2:6">
      <c r="B329" s="299"/>
      <c r="C329" s="335"/>
      <c r="D329" s="335"/>
      <c r="E329" s="335"/>
      <c r="F329" s="1" t="str">
        <f>IF(ISNUMBER(MATCH(D329,Clubs,0)),MIN(F$214:F328)-1,"NC")</f>
        <v>NC</v>
      </c>
    </row>
    <row r="330" spans="2:6">
      <c r="F330" s="1" t="str">
        <f>IF(ISNUMBER(MATCH(D330,Clubs,0)),MIN(F$214:F329)-1,"NC")</f>
        <v>NC</v>
      </c>
    </row>
    <row r="332" spans="2:6" s="3" customFormat="1" ht="18">
      <c r="B332" s="329"/>
      <c r="C332" s="330" t="s">
        <v>153</v>
      </c>
      <c r="D332" s="655"/>
      <c r="E332" s="655"/>
      <c r="F332" s="2"/>
    </row>
    <row r="333" spans="2:6" ht="30">
      <c r="B333" s="587"/>
      <c r="C333" s="587" t="s">
        <v>1</v>
      </c>
      <c r="D333" s="587" t="s">
        <v>2</v>
      </c>
      <c r="E333" s="587" t="s">
        <v>166</v>
      </c>
      <c r="F333" s="588" t="s">
        <v>86</v>
      </c>
    </row>
    <row r="334" spans="2:6">
      <c r="B334" s="587"/>
      <c r="C334" s="587"/>
      <c r="D334" s="587"/>
      <c r="E334" s="587"/>
      <c r="F334" s="588">
        <v>100</v>
      </c>
    </row>
    <row r="335" spans="2:6">
      <c r="B335" s="327" t="s">
        <v>310</v>
      </c>
      <c r="C335" s="257" t="s">
        <v>268</v>
      </c>
      <c r="D335" s="277" t="s">
        <v>189</v>
      </c>
      <c r="E335" s="277" t="s">
        <v>251</v>
      </c>
      <c r="F335" s="1">
        <f>IF(ISNUMBER(MATCH(D335,Clubs,0)),MIN(F334:F$334)-1,"NC")</f>
        <v>99</v>
      </c>
    </row>
    <row r="336" spans="2:6">
      <c r="B336" s="327" t="s">
        <v>312</v>
      </c>
      <c r="C336" s="257" t="s">
        <v>457</v>
      </c>
      <c r="D336" s="277" t="s">
        <v>3</v>
      </c>
      <c r="E336" s="277" t="s">
        <v>226</v>
      </c>
      <c r="F336" s="1">
        <f>IF(ISNUMBER(MATCH(D336,Clubs,0)),MIN(F$334:F335)-1,"NC")</f>
        <v>98</v>
      </c>
    </row>
    <row r="337" spans="2:6">
      <c r="B337" s="327" t="s">
        <v>313</v>
      </c>
      <c r="C337" s="257" t="s">
        <v>458</v>
      </c>
      <c r="D337" s="277" t="s">
        <v>3</v>
      </c>
      <c r="E337" s="277" t="s">
        <v>220</v>
      </c>
      <c r="F337" s="1">
        <f>IF(ISNUMBER(MATCH(D337,Clubs,0)),MIN(F$334:F336)-1,"NC")</f>
        <v>97</v>
      </c>
    </row>
    <row r="338" spans="2:6">
      <c r="B338" s="327" t="s">
        <v>316</v>
      </c>
      <c r="C338" s="257" t="s">
        <v>459</v>
      </c>
      <c r="D338" s="277" t="s">
        <v>460</v>
      </c>
      <c r="E338" s="277" t="s">
        <v>208</v>
      </c>
      <c r="F338" s="1" t="str">
        <f>IF(ISNUMBER(MATCH(D338,Clubs,0)),MIN(F$334:F337)-1,"NC")</f>
        <v>NC</v>
      </c>
    </row>
    <row r="339" spans="2:6">
      <c r="B339" s="327" t="s">
        <v>317</v>
      </c>
      <c r="C339" s="257" t="s">
        <v>461</v>
      </c>
      <c r="D339" s="277" t="s">
        <v>3</v>
      </c>
      <c r="E339" s="277" t="s">
        <v>229</v>
      </c>
      <c r="F339" s="1">
        <f>IF(ISNUMBER(MATCH(D339,Clubs,0)),MIN(F$334:F338)-1,"NC")</f>
        <v>96</v>
      </c>
    </row>
    <row r="340" spans="2:6">
      <c r="B340" s="327" t="s">
        <v>319</v>
      </c>
      <c r="C340" s="257" t="s">
        <v>267</v>
      </c>
      <c r="D340" s="277" t="s">
        <v>3</v>
      </c>
      <c r="E340" s="277" t="s">
        <v>219</v>
      </c>
      <c r="F340" s="1">
        <f>IF(ISNUMBER(MATCH(D340,Clubs,0)),MIN(F$334:F339)-1,"NC")</f>
        <v>95</v>
      </c>
    </row>
    <row r="341" spans="2:6">
      <c r="B341" s="327" t="s">
        <v>320</v>
      </c>
      <c r="C341" s="257" t="s">
        <v>241</v>
      </c>
      <c r="D341" s="277" t="s">
        <v>5</v>
      </c>
      <c r="E341" s="277" t="s">
        <v>238</v>
      </c>
      <c r="F341" s="1">
        <f>IF(ISNUMBER(MATCH(D341,Clubs,0)),MIN(F$334:F340)-1,"NC")</f>
        <v>94</v>
      </c>
    </row>
    <row r="342" spans="2:6">
      <c r="B342" s="327" t="s">
        <v>323</v>
      </c>
      <c r="C342" s="257" t="s">
        <v>462</v>
      </c>
      <c r="D342" s="277" t="s">
        <v>463</v>
      </c>
      <c r="E342" s="277" t="s">
        <v>238</v>
      </c>
      <c r="F342" s="1" t="str">
        <f>IF(ISNUMBER(MATCH(D342,Clubs,0)),MIN(F$334:F341)-1,"NC")</f>
        <v>NC</v>
      </c>
    </row>
    <row r="343" spans="2:6">
      <c r="B343" s="327" t="s">
        <v>325</v>
      </c>
      <c r="C343" s="257" t="s">
        <v>92</v>
      </c>
      <c r="D343" s="277" t="s">
        <v>4</v>
      </c>
      <c r="E343" s="277" t="s">
        <v>220</v>
      </c>
      <c r="F343" s="1">
        <f>IF(ISNUMBER(MATCH(D343,Clubs,0)),MIN(F$334:F342)-1,"NC")</f>
        <v>93</v>
      </c>
    </row>
    <row r="344" spans="2:6">
      <c r="B344" s="327" t="s">
        <v>326</v>
      </c>
      <c r="C344" s="257" t="s">
        <v>247</v>
      </c>
      <c r="D344" s="277" t="s">
        <v>4</v>
      </c>
      <c r="E344" s="277" t="s">
        <v>215</v>
      </c>
      <c r="F344" s="1">
        <f>IF(ISNUMBER(MATCH(D344,Clubs,0)),MIN(F$334:F343)-1,"NC")</f>
        <v>92</v>
      </c>
    </row>
    <row r="345" spans="2:6">
      <c r="B345" s="327" t="s">
        <v>329</v>
      </c>
      <c r="C345" s="257" t="s">
        <v>464</v>
      </c>
      <c r="D345" s="277" t="s">
        <v>3</v>
      </c>
      <c r="E345" s="277" t="s">
        <v>218</v>
      </c>
      <c r="F345" s="1">
        <f>IF(ISNUMBER(MATCH(D345,Clubs,0)),MIN(F$334:F344)-1,"NC")</f>
        <v>91</v>
      </c>
    </row>
    <row r="346" spans="2:6">
      <c r="B346" s="327" t="s">
        <v>331</v>
      </c>
      <c r="C346" s="257" t="s">
        <v>248</v>
      </c>
      <c r="D346" s="277" t="s">
        <v>3</v>
      </c>
      <c r="E346" s="277" t="s">
        <v>240</v>
      </c>
      <c r="F346" s="1">
        <f>IF(ISNUMBER(MATCH(D346,Clubs,0)),MIN(F$334:F345)-1,"NC")</f>
        <v>90</v>
      </c>
    </row>
    <row r="347" spans="2:6">
      <c r="B347" s="327" t="s">
        <v>333</v>
      </c>
      <c r="C347" s="257" t="s">
        <v>465</v>
      </c>
      <c r="D347" s="277"/>
      <c r="E347" s="277" t="s">
        <v>215</v>
      </c>
      <c r="F347" s="1" t="str">
        <f>IF(ISNUMBER(MATCH(D347,Clubs,0)),MIN(F$334:F346)-1,"NC")</f>
        <v>NC</v>
      </c>
    </row>
    <row r="348" spans="2:6">
      <c r="B348" s="327" t="s">
        <v>334</v>
      </c>
      <c r="C348" s="257" t="s">
        <v>21</v>
      </c>
      <c r="D348" s="277" t="s">
        <v>3</v>
      </c>
      <c r="E348" s="277" t="s">
        <v>216</v>
      </c>
      <c r="F348" s="1">
        <f>IF(ISNUMBER(MATCH(D348,Clubs,0)),MIN(F$334:F347)-1,"NC")</f>
        <v>89</v>
      </c>
    </row>
    <row r="349" spans="2:6">
      <c r="B349" s="327" t="s">
        <v>336</v>
      </c>
      <c r="C349" s="257" t="s">
        <v>244</v>
      </c>
      <c r="D349" s="277" t="s">
        <v>3</v>
      </c>
      <c r="E349" s="277" t="s">
        <v>245</v>
      </c>
      <c r="F349" s="1">
        <f>IF(ISNUMBER(MATCH(D349,Clubs,0)),MIN(F$334:F348)-1,"NC")</f>
        <v>88</v>
      </c>
    </row>
    <row r="350" spans="2:6">
      <c r="B350" s="327" t="s">
        <v>337</v>
      </c>
      <c r="C350" s="257" t="s">
        <v>466</v>
      </c>
      <c r="D350" s="277" t="s">
        <v>4</v>
      </c>
      <c r="E350" s="277" t="s">
        <v>220</v>
      </c>
      <c r="F350" s="1">
        <f>IF(ISNUMBER(MATCH(D350,Clubs,0)),MIN(F$334:F349)-1,"NC")</f>
        <v>87</v>
      </c>
    </row>
    <row r="351" spans="2:6">
      <c r="B351" s="327" t="s">
        <v>339</v>
      </c>
      <c r="C351" s="257" t="s">
        <v>467</v>
      </c>
      <c r="D351" s="277" t="s">
        <v>401</v>
      </c>
      <c r="E351" s="277" t="s">
        <v>238</v>
      </c>
      <c r="F351" s="1" t="str">
        <f>IF(ISNUMBER(MATCH(D351,Clubs,0)),MIN(F$334:F350)-1,"NC")</f>
        <v>NC</v>
      </c>
    </row>
    <row r="352" spans="2:6">
      <c r="B352" s="327" t="s">
        <v>340</v>
      </c>
      <c r="C352" s="257" t="s">
        <v>468</v>
      </c>
      <c r="D352" s="277" t="s">
        <v>381</v>
      </c>
      <c r="E352" s="277" t="s">
        <v>219</v>
      </c>
      <c r="F352" s="1" t="str">
        <f>IF(ISNUMBER(MATCH(D352,Clubs,0)),MIN(F$334:F351)-1,"NC")</f>
        <v>NC</v>
      </c>
    </row>
    <row r="353" spans="2:6">
      <c r="B353" s="327" t="s">
        <v>341</v>
      </c>
      <c r="C353" s="257" t="s">
        <v>269</v>
      </c>
      <c r="D353" s="277" t="s">
        <v>5</v>
      </c>
      <c r="E353" s="277" t="s">
        <v>229</v>
      </c>
      <c r="F353" s="1">
        <f>IF(ISNUMBER(MATCH(D353,Clubs,0)),MIN(F$334:F352)-1,"NC")</f>
        <v>86</v>
      </c>
    </row>
    <row r="354" spans="2:6">
      <c r="B354" s="327" t="s">
        <v>342</v>
      </c>
      <c r="C354" s="257" t="s">
        <v>469</v>
      </c>
      <c r="D354" s="277" t="s">
        <v>3</v>
      </c>
      <c r="E354" s="277" t="s">
        <v>216</v>
      </c>
      <c r="F354" s="1">
        <f>IF(ISNUMBER(MATCH(D354,Clubs,0)),MIN(F$334:F353)-1,"NC")</f>
        <v>85</v>
      </c>
    </row>
    <row r="355" spans="2:6">
      <c r="B355" s="327" t="s">
        <v>345</v>
      </c>
      <c r="C355" s="257" t="s">
        <v>242</v>
      </c>
      <c r="D355" s="277" t="s">
        <v>4</v>
      </c>
      <c r="E355" s="277" t="s">
        <v>238</v>
      </c>
      <c r="F355" s="1">
        <f>IF(ISNUMBER(MATCH(D355,Clubs,0)),MIN(F$334:F354)-1,"NC")</f>
        <v>84</v>
      </c>
    </row>
    <row r="356" spans="2:6">
      <c r="B356" s="327" t="s">
        <v>347</v>
      </c>
      <c r="C356" s="257" t="s">
        <v>470</v>
      </c>
      <c r="D356" s="277"/>
      <c r="E356" s="277" t="s">
        <v>208</v>
      </c>
      <c r="F356" s="1" t="str">
        <f>IF(ISNUMBER(MATCH(D356,Clubs,0)),MIN(F$334:F355)-1,"NC")</f>
        <v>NC</v>
      </c>
    </row>
    <row r="357" spans="2:6">
      <c r="B357" s="327" t="s">
        <v>348</v>
      </c>
      <c r="C357" s="257" t="s">
        <v>471</v>
      </c>
      <c r="D357" s="277" t="s">
        <v>3</v>
      </c>
      <c r="E357" s="277" t="s">
        <v>220</v>
      </c>
      <c r="F357" s="1">
        <f>IF(ISNUMBER(MATCH(D357,Clubs,0)),MIN(F$334:F356)-1,"NC")</f>
        <v>83</v>
      </c>
    </row>
    <row r="358" spans="2:6">
      <c r="B358" s="327" t="s">
        <v>350</v>
      </c>
      <c r="C358" s="257" t="s">
        <v>472</v>
      </c>
      <c r="D358" s="277"/>
      <c r="E358" s="277" t="s">
        <v>222</v>
      </c>
      <c r="F358" s="1" t="str">
        <f>IF(ISNUMBER(MATCH(D358,Clubs,0)),MIN(F$334:F357)-1,"NC")</f>
        <v>NC</v>
      </c>
    </row>
    <row r="359" spans="2:6">
      <c r="B359" s="327" t="s">
        <v>353</v>
      </c>
      <c r="C359" s="257" t="s">
        <v>473</v>
      </c>
      <c r="D359" s="277" t="s">
        <v>416</v>
      </c>
      <c r="E359" s="277" t="s">
        <v>233</v>
      </c>
      <c r="F359" s="1" t="str">
        <f>IF(ISNUMBER(MATCH(D359,Clubs,0)),MIN(F$334:F358)-1,"NC")</f>
        <v>NC</v>
      </c>
    </row>
    <row r="360" spans="2:6">
      <c r="B360" s="327" t="s">
        <v>355</v>
      </c>
      <c r="C360" s="257" t="s">
        <v>474</v>
      </c>
      <c r="D360" s="277" t="s">
        <v>4</v>
      </c>
      <c r="E360" s="277" t="s">
        <v>245</v>
      </c>
      <c r="F360" s="1">
        <f>IF(ISNUMBER(MATCH(D360,Clubs,0)),MIN(F$334:F359)-1,"NC")</f>
        <v>82</v>
      </c>
    </row>
    <row r="361" spans="2:6">
      <c r="B361" s="327" t="s">
        <v>357</v>
      </c>
      <c r="C361" s="257" t="s">
        <v>475</v>
      </c>
      <c r="D361" s="277" t="s">
        <v>5</v>
      </c>
      <c r="E361" s="277" t="s">
        <v>240</v>
      </c>
      <c r="F361" s="1">
        <f>IF(ISNUMBER(MATCH(D361,Clubs,0)),MIN(F$334:F360)-1,"NC")</f>
        <v>81</v>
      </c>
    </row>
    <row r="362" spans="2:6">
      <c r="B362" s="327" t="s">
        <v>360</v>
      </c>
      <c r="C362" s="257" t="s">
        <v>476</v>
      </c>
      <c r="D362" s="277" t="s">
        <v>5</v>
      </c>
      <c r="E362" s="277" t="s">
        <v>240</v>
      </c>
      <c r="F362" s="1">
        <f>IF(ISNUMBER(MATCH(D362,Clubs,0)),MIN(F$334:F361)-1,"NC")</f>
        <v>80</v>
      </c>
    </row>
    <row r="363" spans="2:6">
      <c r="B363" s="327"/>
      <c r="C363" s="257"/>
      <c r="D363" s="277"/>
      <c r="E363" s="277"/>
      <c r="F363" s="1" t="str">
        <f>IF(ISNUMBER(MATCH(D363,Clubs,0)),MIN(F$334:F362)-1,"NC")</f>
        <v>NC</v>
      </c>
    </row>
    <row r="364" spans="2:6">
      <c r="B364" s="327"/>
      <c r="C364" s="257"/>
      <c r="D364" s="277"/>
      <c r="E364" s="277"/>
      <c r="F364" s="1" t="str">
        <f>IF(ISNUMBER(MATCH(D364,Clubs,0)),MIN(F$334:F363)-1,"NC")</f>
        <v>NC</v>
      </c>
    </row>
    <row r="365" spans="2:6">
      <c r="B365" s="327"/>
      <c r="C365" s="257"/>
      <c r="D365" s="277"/>
      <c r="E365" s="277"/>
      <c r="F365" s="1" t="str">
        <f>IF(ISNUMBER(MATCH(D365,Clubs,0)),MIN(F$334:F364)-1,"NC")</f>
        <v>NC</v>
      </c>
    </row>
    <row r="366" spans="2:6">
      <c r="B366" s="327"/>
      <c r="C366" s="257"/>
      <c r="D366" s="277"/>
      <c r="E366" s="277"/>
      <c r="F366" s="1" t="str">
        <f>IF(ISNUMBER(MATCH(D366,Clubs,0)),MIN(F$334:F365)-1,"NC")</f>
        <v>NC</v>
      </c>
    </row>
    <row r="367" spans="2:6">
      <c r="B367" s="327"/>
      <c r="C367" s="257"/>
      <c r="D367" s="277"/>
      <c r="E367" s="277"/>
      <c r="F367" s="1" t="str">
        <f>IF(ISNUMBER(MATCH(D367,Clubs,0)),MIN(F$334:F366)-1,"NC")</f>
        <v>NC</v>
      </c>
    </row>
    <row r="368" spans="2:6">
      <c r="B368" s="327"/>
      <c r="C368" s="257"/>
      <c r="D368" s="277"/>
      <c r="E368" s="277"/>
      <c r="F368" s="1" t="str">
        <f>IF(ISNUMBER(MATCH(D368,Clubs,0)),MIN(F$334:F367)-1,"NC")</f>
        <v>NC</v>
      </c>
    </row>
    <row r="369" spans="2:6">
      <c r="B369" s="327"/>
      <c r="C369" s="257"/>
      <c r="D369" s="277"/>
      <c r="E369" s="277"/>
      <c r="F369" s="1" t="str">
        <f>IF(ISNUMBER(MATCH(D369,Clubs,0)),MIN(F$334:F368)-1,"NC")</f>
        <v>NC</v>
      </c>
    </row>
    <row r="370" spans="2:6">
      <c r="B370" s="327"/>
      <c r="C370" s="257"/>
      <c r="D370" s="277"/>
      <c r="E370" s="277"/>
      <c r="F370" s="1" t="str">
        <f>IF(ISNUMBER(MATCH(D370,Clubs,0)),MIN(F$334:F369)-1,"NC")</f>
        <v>NC</v>
      </c>
    </row>
    <row r="371" spans="2:6">
      <c r="B371" s="327"/>
      <c r="C371" s="257"/>
      <c r="D371" s="277"/>
      <c r="E371" s="277"/>
      <c r="F371" s="1" t="str">
        <f>IF(ISNUMBER(MATCH(D371,Clubs,0)),MIN(F$334:F370)-1,"NC")</f>
        <v>NC</v>
      </c>
    </row>
    <row r="372" spans="2:6">
      <c r="B372" s="327"/>
      <c r="C372" s="257"/>
      <c r="D372" s="277"/>
      <c r="E372" s="277"/>
      <c r="F372" s="1" t="str">
        <f>IF(ISNUMBER(MATCH(D372,Clubs,0)),MIN(F$334:F371)-1,"NC")</f>
        <v>NC</v>
      </c>
    </row>
    <row r="373" spans="2:6">
      <c r="B373" s="327"/>
      <c r="C373" s="257"/>
      <c r="D373" s="277"/>
      <c r="E373" s="277"/>
      <c r="F373" s="1" t="str">
        <f>IF(ISNUMBER(MATCH(D373,Clubs,0)),MIN(F$334:F372)-1,"NC")</f>
        <v>NC</v>
      </c>
    </row>
    <row r="374" spans="2:6">
      <c r="B374" s="327"/>
      <c r="C374" s="257"/>
      <c r="D374" s="277"/>
      <c r="E374" s="277"/>
      <c r="F374" s="1" t="str">
        <f>IF(ISNUMBER(MATCH(D374,Clubs,0)),MIN(F$334:F373)-1,"NC")</f>
        <v>NC</v>
      </c>
    </row>
    <row r="375" spans="2:6">
      <c r="B375" s="327"/>
      <c r="C375" s="257"/>
      <c r="D375" s="277"/>
      <c r="E375" s="277"/>
      <c r="F375" s="1" t="str">
        <f>IF(ISNUMBER(MATCH(D375,Clubs,0)),MIN(F$334:F374)-1,"NC")</f>
        <v>NC</v>
      </c>
    </row>
    <row r="376" spans="2:6">
      <c r="B376" s="327"/>
      <c r="C376" s="257"/>
      <c r="D376" s="277"/>
      <c r="E376" s="277"/>
      <c r="F376" s="1" t="str">
        <f>IF(ISNUMBER(MATCH(D376,Clubs,0)),MIN(F$334:F375)-1,"NC")</f>
        <v>NC</v>
      </c>
    </row>
    <row r="377" spans="2:6">
      <c r="B377" s="327"/>
      <c r="C377" s="257"/>
      <c r="D377" s="277"/>
      <c r="E377" s="277"/>
      <c r="F377" s="1" t="str">
        <f>IF(ISNUMBER(MATCH(D377,Clubs,0)),MIN(F$334:F376)-1,"NC")</f>
        <v>NC</v>
      </c>
    </row>
    <row r="378" spans="2:6">
      <c r="B378" s="327"/>
      <c r="C378" s="257"/>
      <c r="D378" s="277"/>
      <c r="E378" s="277"/>
      <c r="F378" s="1" t="str">
        <f>IF(ISNUMBER(MATCH(D378,Clubs,0)),MIN(F$334:F377)-1,"NC")</f>
        <v>NC</v>
      </c>
    </row>
    <row r="379" spans="2:6">
      <c r="B379" s="327"/>
      <c r="C379" s="257"/>
      <c r="D379" s="277"/>
      <c r="E379" s="277"/>
      <c r="F379" s="1" t="str">
        <f>IF(ISNUMBER(MATCH(D379,Clubs,0)),MIN(F$334:F378)-1,"NC")</f>
        <v>NC</v>
      </c>
    </row>
    <row r="380" spans="2:6">
      <c r="B380" s="327"/>
      <c r="C380" s="257"/>
      <c r="D380" s="277"/>
      <c r="E380" s="277"/>
      <c r="F380" s="1" t="str">
        <f>IF(ISNUMBER(MATCH(D380,Clubs,0)),MIN(F$334:F379)-1,"NC")</f>
        <v>NC</v>
      </c>
    </row>
    <row r="381" spans="2:6">
      <c r="B381" s="327"/>
      <c r="C381" s="257"/>
      <c r="D381" s="277"/>
      <c r="E381" s="277"/>
      <c r="F381" s="1" t="str">
        <f>IF(ISNUMBER(MATCH(D381,Clubs,0)),MIN(F$334:F380)-1,"NC")</f>
        <v>NC</v>
      </c>
    </row>
    <row r="382" spans="2:6">
      <c r="B382" s="327"/>
      <c r="C382" s="257"/>
      <c r="D382" s="277"/>
      <c r="E382" s="277"/>
      <c r="F382" s="1" t="str">
        <f>IF(ISNUMBER(MATCH(D382,Clubs,0)),MIN(F$334:F381)-1,"NC")</f>
        <v>NC</v>
      </c>
    </row>
    <row r="383" spans="2:6">
      <c r="B383" s="327"/>
      <c r="C383" s="257"/>
      <c r="D383" s="277"/>
      <c r="E383" s="277"/>
      <c r="F383" s="1" t="str">
        <f>IF(ISNUMBER(MATCH(D383,Clubs,0)),MIN(F$334:F382)-1,"NC")</f>
        <v>NC</v>
      </c>
    </row>
    <row r="384" spans="2:6">
      <c r="B384" s="327"/>
      <c r="C384" s="257"/>
      <c r="D384" s="277"/>
      <c r="E384" s="277"/>
      <c r="F384" s="1" t="str">
        <f>IF(ISNUMBER(MATCH(D384,Clubs,0)),MIN(F$334:F383)-1,"NC")</f>
        <v>NC</v>
      </c>
    </row>
    <row r="385" spans="2:6">
      <c r="B385" s="327"/>
      <c r="C385" s="257"/>
      <c r="D385" s="277"/>
      <c r="E385" s="277"/>
      <c r="F385" s="1" t="str">
        <f>IF(ISNUMBER(MATCH(D385,Clubs,0)),MIN(F$334:F384)-1,"NC")</f>
        <v>NC</v>
      </c>
    </row>
    <row r="386" spans="2:6">
      <c r="B386" s="327"/>
      <c r="C386" s="257"/>
      <c r="D386" s="277"/>
      <c r="E386" s="277"/>
      <c r="F386" s="1" t="str">
        <f>IF(ISNUMBER(MATCH(D386,Clubs,0)),MIN(F$334:F385)-1,"NC")</f>
        <v>NC</v>
      </c>
    </row>
    <row r="387" spans="2:6">
      <c r="B387" s="327"/>
      <c r="C387" s="257"/>
      <c r="D387" s="277"/>
      <c r="E387" s="277"/>
      <c r="F387" s="1" t="str">
        <f>IF(ISNUMBER(MATCH(D387,Clubs,0)),MIN(F$334:F386)-1,"NC")</f>
        <v>NC</v>
      </c>
    </row>
    <row r="388" spans="2:6">
      <c r="B388" s="327"/>
      <c r="C388" s="257"/>
      <c r="D388" s="277"/>
      <c r="E388" s="277"/>
      <c r="F388" s="1" t="str">
        <f>IF(ISNUMBER(MATCH(D388,Clubs,0)),MIN(F$334:F387)-1,"NC")</f>
        <v>NC</v>
      </c>
    </row>
    <row r="389" spans="2:6">
      <c r="B389" s="327"/>
      <c r="C389" s="257"/>
      <c r="D389" s="277"/>
      <c r="E389" s="277"/>
      <c r="F389" s="1" t="str">
        <f>IF(ISNUMBER(MATCH(D389,Clubs,0)),MIN(F$334:F388)-1,"NC")</f>
        <v>NC</v>
      </c>
    </row>
    <row r="390" spans="2:6">
      <c r="B390" s="327"/>
      <c r="C390" s="257"/>
      <c r="D390" s="277"/>
      <c r="E390" s="277"/>
      <c r="F390" s="1"/>
    </row>
    <row r="391" spans="2:6">
      <c r="B391" s="327"/>
      <c r="C391" s="257"/>
      <c r="D391" s="277"/>
      <c r="E391" s="277"/>
      <c r="F391" s="1"/>
    </row>
    <row r="392" spans="2:6">
      <c r="B392" s="327"/>
      <c r="C392" s="257"/>
      <c r="D392" s="277"/>
      <c r="E392" s="277"/>
      <c r="F392" s="1"/>
    </row>
    <row r="393" spans="2:6">
      <c r="B393" s="327"/>
      <c r="C393" s="257"/>
      <c r="D393" s="277"/>
      <c r="E393" s="277"/>
      <c r="F393" s="1"/>
    </row>
    <row r="394" spans="2:6">
      <c r="B394" s="327"/>
      <c r="C394" s="257"/>
      <c r="D394" s="277"/>
      <c r="E394" s="277"/>
      <c r="F394" s="1"/>
    </row>
    <row r="395" spans="2:6">
      <c r="B395" s="327"/>
      <c r="C395" s="257"/>
      <c r="D395" s="277"/>
      <c r="E395" s="277"/>
      <c r="F395" s="1"/>
    </row>
    <row r="396" spans="2:6" s="3" customFormat="1" ht="18">
      <c r="B396" s="329"/>
      <c r="C396" s="330" t="s">
        <v>174</v>
      </c>
      <c r="D396" s="655"/>
      <c r="E396" s="655"/>
      <c r="F396" s="1"/>
    </row>
    <row r="397" spans="2:6" ht="30">
      <c r="B397" s="562"/>
      <c r="C397" s="562" t="s">
        <v>1</v>
      </c>
      <c r="D397" s="562" t="s">
        <v>2</v>
      </c>
      <c r="E397" s="562" t="s">
        <v>166</v>
      </c>
      <c r="F397" s="563" t="s">
        <v>86</v>
      </c>
    </row>
    <row r="398" spans="2:6">
      <c r="B398" s="562"/>
      <c r="C398" s="562"/>
      <c r="D398" s="562"/>
      <c r="E398" s="562"/>
      <c r="F398" s="563">
        <v>100</v>
      </c>
    </row>
    <row r="399" spans="2:6">
      <c r="B399" s="327" t="s">
        <v>310</v>
      </c>
      <c r="C399" s="257" t="s">
        <v>477</v>
      </c>
      <c r="D399" s="277" t="s">
        <v>3</v>
      </c>
      <c r="E399" s="277" t="s">
        <v>214</v>
      </c>
      <c r="F399" s="1">
        <f>IF(ISNUMBER(MATCH(D399,Clubs,0)),MIN(F398:F$398)-1,"NC")</f>
        <v>99</v>
      </c>
    </row>
    <row r="400" spans="2:6">
      <c r="B400" s="327" t="s">
        <v>312</v>
      </c>
      <c r="C400" s="257" t="s">
        <v>278</v>
      </c>
      <c r="D400" s="277" t="s">
        <v>4</v>
      </c>
      <c r="E400" s="277" t="s">
        <v>240</v>
      </c>
      <c r="F400" s="1">
        <f>IF(ISNUMBER(MATCH(D400,Clubs,0)),MIN(F$398:F399)-1,"NC")</f>
        <v>98</v>
      </c>
    </row>
    <row r="401" spans="2:6">
      <c r="B401" s="327"/>
      <c r="C401" s="257"/>
      <c r="D401" s="277"/>
      <c r="E401" s="277"/>
      <c r="F401" s="1" t="str">
        <f>IF(ISNUMBER(MATCH(D401,Clubs,0)),MIN(F$398:F400)-1,"NC")</f>
        <v>NC</v>
      </c>
    </row>
    <row r="402" spans="2:6">
      <c r="B402" s="327"/>
      <c r="C402" s="257"/>
      <c r="D402" s="277"/>
      <c r="E402" s="277"/>
      <c r="F402" s="1" t="str">
        <f>IF(ISNUMBER(MATCH(D402,Clubs,0)),MIN(F$398:F401)-1,"NC")</f>
        <v>NC</v>
      </c>
    </row>
    <row r="403" spans="2:6">
      <c r="B403" s="327"/>
      <c r="C403" s="257"/>
      <c r="D403" s="277"/>
      <c r="E403" s="277"/>
      <c r="F403" s="1" t="str">
        <f>IF(ISNUMBER(MATCH(D403,Clubs,0)),MIN(F$398:F402)-1,"NC")</f>
        <v>NC</v>
      </c>
    </row>
    <row r="404" spans="2:6">
      <c r="B404" s="327"/>
      <c r="C404" s="257"/>
      <c r="D404" s="277"/>
      <c r="E404" s="277"/>
      <c r="F404" s="1" t="str">
        <f>IF(ISNUMBER(MATCH(D404,Clubs,0)),MIN(F$398:F403)-1,"NC")</f>
        <v>NC</v>
      </c>
    </row>
    <row r="405" spans="2:6">
      <c r="B405" s="327"/>
      <c r="C405" s="257"/>
      <c r="D405" s="277"/>
      <c r="E405" s="277"/>
      <c r="F405" s="1" t="str">
        <f>IF(ISNUMBER(MATCH(D405,Clubs,0)),MIN(F$398:F404)-1,"NC")</f>
        <v>NC</v>
      </c>
    </row>
    <row r="406" spans="2:6">
      <c r="B406" s="327"/>
      <c r="C406" s="257"/>
      <c r="D406" s="277"/>
      <c r="E406" s="277"/>
      <c r="F406" s="1" t="str">
        <f>IF(ISNUMBER(MATCH(D406,Clubs,0)),MIN(F$398:F405)-1,"NC")</f>
        <v>NC</v>
      </c>
    </row>
    <row r="407" spans="2:6">
      <c r="B407" s="327"/>
      <c r="C407" s="257"/>
      <c r="D407" s="277"/>
      <c r="E407" s="277"/>
      <c r="F407" s="1" t="str">
        <f>IF(ISNUMBER(MATCH(D407,Clubs,0)),MIN(F$398:F406)-1,"NC")</f>
        <v>NC</v>
      </c>
    </row>
    <row r="408" spans="2:6">
      <c r="B408" s="327"/>
      <c r="C408" s="257"/>
      <c r="D408" s="277"/>
      <c r="E408" s="277"/>
      <c r="F408" s="299"/>
    </row>
    <row r="409" spans="2:6">
      <c r="B409" s="327"/>
      <c r="C409" s="257"/>
      <c r="D409" s="277"/>
      <c r="E409" s="277"/>
      <c r="F409" s="299"/>
    </row>
    <row r="410" spans="2:6">
      <c r="B410" s="327"/>
      <c r="C410" s="257"/>
      <c r="D410" s="277"/>
      <c r="E410" s="277"/>
      <c r="F410" s="299"/>
    </row>
    <row r="413" spans="2:6" s="3" customFormat="1" ht="18">
      <c r="B413" s="329"/>
      <c r="C413" s="330" t="s">
        <v>154</v>
      </c>
      <c r="D413" s="655"/>
      <c r="E413" s="655"/>
      <c r="F413" s="2"/>
    </row>
    <row r="414" spans="2:6" ht="30">
      <c r="B414" s="560"/>
      <c r="C414" s="560" t="s">
        <v>1</v>
      </c>
      <c r="D414" s="560" t="s">
        <v>2</v>
      </c>
      <c r="E414" s="560" t="s">
        <v>166</v>
      </c>
      <c r="F414" s="561" t="s">
        <v>86</v>
      </c>
    </row>
    <row r="415" spans="2:6">
      <c r="B415" s="560"/>
      <c r="C415" s="560"/>
      <c r="D415" s="560"/>
      <c r="E415" s="560"/>
      <c r="F415" s="561">
        <v>100</v>
      </c>
    </row>
    <row r="416" spans="2:6">
      <c r="B416" s="327" t="s">
        <v>310</v>
      </c>
      <c r="C416" s="257" t="s">
        <v>280</v>
      </c>
      <c r="D416" s="277" t="s">
        <v>4</v>
      </c>
      <c r="E416" s="277" t="s">
        <v>251</v>
      </c>
      <c r="F416" s="1">
        <f>IF(ISNUMBER(MATCH(D416,Clubs,0)),MIN(F415:F$415)-1,"NC")</f>
        <v>99</v>
      </c>
    </row>
    <row r="417" spans="2:6">
      <c r="B417" s="327" t="s">
        <v>312</v>
      </c>
      <c r="C417" s="257" t="s">
        <v>478</v>
      </c>
      <c r="D417" s="277" t="s">
        <v>3</v>
      </c>
      <c r="E417" s="277" t="s">
        <v>219</v>
      </c>
      <c r="F417" s="1">
        <f>IF(ISNUMBER(MATCH(D417,Clubs,0)),MIN(F$415:F416)-1,"NC")</f>
        <v>98</v>
      </c>
    </row>
    <row r="418" spans="2:6">
      <c r="B418" s="327" t="s">
        <v>313</v>
      </c>
      <c r="C418" s="257" t="s">
        <v>479</v>
      </c>
      <c r="D418" s="277" t="s">
        <v>328</v>
      </c>
      <c r="E418" s="277" t="s">
        <v>218</v>
      </c>
      <c r="F418" s="1" t="str">
        <f>IF(ISNUMBER(MATCH(D418,Clubs,0)),MIN(F$415:F417)-1,"NC")</f>
        <v>NC</v>
      </c>
    </row>
    <row r="419" spans="2:6">
      <c r="B419" s="327"/>
      <c r="C419" s="257"/>
      <c r="D419" s="277"/>
      <c r="E419" s="277"/>
      <c r="F419" s="1" t="str">
        <f>IF(ISNUMBER(MATCH(D419,Clubs,0)),MIN(F$415:F418)-1,"NC")</f>
        <v>NC</v>
      </c>
    </row>
    <row r="420" spans="2:6">
      <c r="B420" s="327"/>
      <c r="C420" s="257"/>
      <c r="D420" s="277"/>
      <c r="E420" s="277"/>
      <c r="F420" s="1" t="str">
        <f>IF(ISNUMBER(MATCH(D420,Clubs,0)),MIN(F$415:F419)-1,"NC")</f>
        <v>NC</v>
      </c>
    </row>
    <row r="421" spans="2:6">
      <c r="B421" s="327"/>
      <c r="C421" s="257"/>
      <c r="D421" s="277"/>
      <c r="E421" s="277"/>
      <c r="F421" s="1" t="str">
        <f>IF(ISNUMBER(MATCH(D421,Clubs,0)),MIN(F$415:F420)-1,"NC")</f>
        <v>NC</v>
      </c>
    </row>
    <row r="422" spans="2:6">
      <c r="B422" s="327"/>
      <c r="C422" s="257"/>
      <c r="D422" s="277"/>
      <c r="E422" s="277"/>
      <c r="F422" s="1" t="str">
        <f>IF(ISNUMBER(MATCH(D422,Clubs,0)),MIN(F$415:F421)-1,"NC")</f>
        <v>NC</v>
      </c>
    </row>
    <row r="423" spans="2:6">
      <c r="B423" s="327"/>
      <c r="C423" s="257"/>
      <c r="D423" s="277"/>
      <c r="E423" s="277"/>
      <c r="F423" s="1" t="str">
        <f>IF(ISNUMBER(MATCH(D423,Clubs,0)),MIN(F$415:F422)-1,"NC")</f>
        <v>NC</v>
      </c>
    </row>
    <row r="424" spans="2:6">
      <c r="B424" s="327"/>
      <c r="C424" s="257"/>
      <c r="D424" s="277"/>
      <c r="E424" s="277"/>
      <c r="F424" s="1" t="str">
        <f>IF(ISNUMBER(MATCH(D424,Clubs,0)),MIN(F$415:F423)-1,"NC")</f>
        <v>NC</v>
      </c>
    </row>
    <row r="425" spans="2:6">
      <c r="B425" s="327"/>
      <c r="C425" s="257"/>
      <c r="D425" s="277"/>
      <c r="E425" s="277"/>
      <c r="F425" s="1" t="str">
        <f>IF(ISNUMBER(MATCH(D425,Clubs,0)),MIN(F$415:F424)-1,"NC")</f>
        <v>NC</v>
      </c>
    </row>
    <row r="426" spans="2:6">
      <c r="B426" s="327"/>
      <c r="C426" s="257"/>
      <c r="D426" s="277"/>
      <c r="E426" s="277"/>
      <c r="F426" s="1" t="str">
        <f>IF(ISNUMBER(MATCH(D426,Clubs,0)),MIN(F$415:F425)-1,"NC")</f>
        <v>NC</v>
      </c>
    </row>
    <row r="427" spans="2:6">
      <c r="B427" s="327"/>
      <c r="C427" s="257"/>
      <c r="D427" s="277"/>
      <c r="E427" s="277"/>
      <c r="F427" s="1" t="str">
        <f>IF(ISNUMBER(MATCH(D427,Clubs,0)),MIN(F$415:F426)-1,"NC")</f>
        <v>NC</v>
      </c>
    </row>
    <row r="428" spans="2:6">
      <c r="B428" s="327"/>
      <c r="C428" s="257"/>
      <c r="D428" s="277"/>
      <c r="E428" s="277"/>
      <c r="F428" s="1" t="str">
        <f>IF(ISNUMBER(MATCH(D428,Clubs,0)),MIN(F$415:F427)-1,"NC")</f>
        <v>NC</v>
      </c>
    </row>
    <row r="429" spans="2:6">
      <c r="B429" s="299"/>
      <c r="C429" s="335"/>
      <c r="D429" s="335"/>
      <c r="E429" s="335"/>
      <c r="F429" s="1" t="str">
        <f>IF(ISNUMBER(MATCH(D429,Clubs,0)),MIN(F$415:F428)-1,"NC")</f>
        <v>NC</v>
      </c>
    </row>
    <row r="432" spans="2:6" s="3" customFormat="1" ht="18">
      <c r="B432" s="329"/>
      <c r="C432" s="330" t="s">
        <v>162</v>
      </c>
      <c r="D432" s="655"/>
      <c r="E432" s="655"/>
      <c r="F432" s="2"/>
    </row>
    <row r="433" spans="2:6" ht="30">
      <c r="B433" s="554"/>
      <c r="C433" s="554" t="s">
        <v>1</v>
      </c>
      <c r="D433" s="554" t="s">
        <v>2</v>
      </c>
      <c r="E433" s="554" t="s">
        <v>166</v>
      </c>
      <c r="F433" s="555" t="s">
        <v>86</v>
      </c>
    </row>
    <row r="434" spans="2:6">
      <c r="B434" s="556"/>
      <c r="C434" s="557"/>
      <c r="D434" s="558"/>
      <c r="E434" s="558"/>
      <c r="F434" s="559">
        <v>100</v>
      </c>
    </row>
    <row r="435" spans="2:6">
      <c r="B435" s="327" t="s">
        <v>310</v>
      </c>
      <c r="C435" s="327" t="s">
        <v>480</v>
      </c>
      <c r="D435" s="335" t="s">
        <v>3</v>
      </c>
      <c r="E435" s="335" t="s">
        <v>243</v>
      </c>
      <c r="F435" s="1">
        <f>IF(ISNUMBER(MATCH(D435,Clubs,0)),MIN(F434:F$434)-1,"NC")</f>
        <v>99</v>
      </c>
    </row>
    <row r="436" spans="2:6">
      <c r="B436" s="327" t="s">
        <v>312</v>
      </c>
      <c r="C436" s="327" t="s">
        <v>283</v>
      </c>
      <c r="D436" s="335" t="s">
        <v>5</v>
      </c>
      <c r="E436" s="335" t="s">
        <v>243</v>
      </c>
      <c r="F436" s="1">
        <f>IF(ISNUMBER(MATCH(D436,Clubs,0)),MIN(F$434:F435)-1,"NC")</f>
        <v>98</v>
      </c>
    </row>
    <row r="437" spans="2:6">
      <c r="B437" s="327" t="s">
        <v>313</v>
      </c>
      <c r="C437" s="327" t="s">
        <v>255</v>
      </c>
      <c r="D437" s="335" t="s">
        <v>4</v>
      </c>
      <c r="E437" s="335" t="s">
        <v>251</v>
      </c>
      <c r="F437" s="1">
        <f>IF(ISNUMBER(MATCH(D437,Clubs,0)),MIN(F$434:F436)-1,"NC")</f>
        <v>97</v>
      </c>
    </row>
    <row r="438" spans="2:6">
      <c r="B438" s="327" t="s">
        <v>316</v>
      </c>
      <c r="C438" s="327" t="s">
        <v>481</v>
      </c>
      <c r="D438" s="335" t="s">
        <v>189</v>
      </c>
      <c r="E438" s="335" t="s">
        <v>258</v>
      </c>
      <c r="F438" s="1">
        <f>IF(ISNUMBER(MATCH(D438,Clubs,0)),MIN(F$434:F437)-1,"NC")</f>
        <v>96</v>
      </c>
    </row>
    <row r="439" spans="2:6">
      <c r="B439" s="327" t="s">
        <v>317</v>
      </c>
      <c r="C439" s="327" t="s">
        <v>194</v>
      </c>
      <c r="D439" s="335" t="s">
        <v>4</v>
      </c>
      <c r="E439" s="335" t="s">
        <v>258</v>
      </c>
      <c r="F439" s="1">
        <f>IF(ISNUMBER(MATCH(D439,Clubs,0)),MIN(F$434:F438)-1,"NC")</f>
        <v>95</v>
      </c>
    </row>
    <row r="440" spans="2:6">
      <c r="B440" s="327" t="s">
        <v>319</v>
      </c>
      <c r="C440" s="327" t="s">
        <v>272</v>
      </c>
      <c r="D440" s="335" t="s">
        <v>5</v>
      </c>
      <c r="E440" s="335" t="s">
        <v>216</v>
      </c>
      <c r="F440" s="1">
        <f>IF(ISNUMBER(MATCH(D440,Clubs,0)),MIN(F$434:F439)-1,"NC")</f>
        <v>94</v>
      </c>
    </row>
    <row r="441" spans="2:6">
      <c r="B441" s="327" t="s">
        <v>320</v>
      </c>
      <c r="C441" s="335" t="s">
        <v>285</v>
      </c>
      <c r="D441" s="335" t="s">
        <v>4</v>
      </c>
      <c r="E441" s="335" t="s">
        <v>228</v>
      </c>
      <c r="F441" s="1">
        <f>IF(ISNUMBER(MATCH(D441,Clubs,0)),MIN(F$434:F440)-1,"NC")</f>
        <v>93</v>
      </c>
    </row>
    <row r="442" spans="2:6">
      <c r="B442" s="327" t="s">
        <v>323</v>
      </c>
      <c r="C442" s="335" t="s">
        <v>284</v>
      </c>
      <c r="D442" s="335" t="s">
        <v>5</v>
      </c>
      <c r="E442" s="335" t="s">
        <v>258</v>
      </c>
      <c r="F442" s="1">
        <f>IF(ISNUMBER(MATCH(D442,Clubs,0)),MIN(F$434:F441)-1,"NC")</f>
        <v>92</v>
      </c>
    </row>
    <row r="443" spans="2:6">
      <c r="B443" s="335" t="s">
        <v>325</v>
      </c>
      <c r="C443" s="335" t="s">
        <v>270</v>
      </c>
      <c r="D443" s="335" t="s">
        <v>3</v>
      </c>
      <c r="E443" s="335" t="s">
        <v>233</v>
      </c>
      <c r="F443" s="1">
        <f>IF(ISNUMBER(MATCH(D443,Clubs,0)),MIN(F$434:F442)-1,"NC")</f>
        <v>91</v>
      </c>
    </row>
    <row r="444" spans="2:6">
      <c r="B444" s="335"/>
      <c r="C444" s="335"/>
      <c r="D444" s="335"/>
      <c r="E444" s="335"/>
      <c r="F444" s="1" t="str">
        <f>IF(ISNUMBER(MATCH(D444,Clubs,0)),MIN(F$434:F443)-1,"NC")</f>
        <v>NC</v>
      </c>
    </row>
    <row r="445" spans="2:6">
      <c r="B445" s="335"/>
      <c r="C445" s="335"/>
      <c r="D445" s="335"/>
      <c r="E445" s="335"/>
      <c r="F445" s="1" t="str">
        <f>IF(ISNUMBER(MATCH(D445,Clubs,0)),MIN(F$434:F444)-1,"NC")</f>
        <v>NC</v>
      </c>
    </row>
    <row r="446" spans="2:6">
      <c r="F446" s="1" t="str">
        <f>IF(ISNUMBER(MATCH(D446,Clubs,0)),MIN(F$434:F445)-1,"NC")</f>
        <v>NC</v>
      </c>
    </row>
    <row r="447" spans="2:6">
      <c r="F447" s="1" t="str">
        <f>IF(ISNUMBER(MATCH(D447,Clubs,0)),MIN(F$434:F446)-1,"NC")</f>
        <v>NC</v>
      </c>
    </row>
    <row r="448" spans="2:6" s="3" customFormat="1" ht="18">
      <c r="B448" s="329"/>
      <c r="C448" s="330" t="s">
        <v>155</v>
      </c>
      <c r="D448" s="655"/>
      <c r="E448" s="655"/>
      <c r="F448" s="2"/>
    </row>
    <row r="449" spans="2:6" ht="30">
      <c r="B449" s="552"/>
      <c r="C449" s="552" t="s">
        <v>1</v>
      </c>
      <c r="D449" s="552" t="s">
        <v>2</v>
      </c>
      <c r="E449" s="552" t="s">
        <v>148</v>
      </c>
      <c r="F449" s="553" t="s">
        <v>86</v>
      </c>
    </row>
    <row r="450" spans="2:6">
      <c r="B450" s="552"/>
      <c r="C450" s="552"/>
      <c r="D450" s="552"/>
      <c r="E450" s="552"/>
      <c r="F450" s="553">
        <v>100</v>
      </c>
    </row>
    <row r="451" spans="2:6">
      <c r="B451" s="257" t="s">
        <v>310</v>
      </c>
      <c r="C451" s="257" t="s">
        <v>178</v>
      </c>
      <c r="D451" s="277" t="s">
        <v>4</v>
      </c>
      <c r="E451" s="277" t="s">
        <v>257</v>
      </c>
      <c r="F451" s="1">
        <f>IF(ISNUMBER(MATCH(D451,Clubs,0)),MIN(F450:F$450)-1,"NC")</f>
        <v>99</v>
      </c>
    </row>
    <row r="452" spans="2:6">
      <c r="B452" s="335" t="s">
        <v>312</v>
      </c>
      <c r="C452" s="257" t="s">
        <v>482</v>
      </c>
      <c r="D452" s="277" t="s">
        <v>4</v>
      </c>
      <c r="E452" s="277" t="s">
        <v>257</v>
      </c>
      <c r="F452" s="1">
        <f>IF(ISNUMBER(MATCH(D452,Clubs,0)),MIN(F$450:F451)-1,"NC")</f>
        <v>98</v>
      </c>
    </row>
    <row r="453" spans="2:6">
      <c r="B453" s="335" t="s">
        <v>313</v>
      </c>
      <c r="C453" s="257" t="s">
        <v>287</v>
      </c>
      <c r="D453" s="277" t="s">
        <v>3</v>
      </c>
      <c r="E453" s="277" t="s">
        <v>254</v>
      </c>
      <c r="F453" s="1">
        <f>IF(ISNUMBER(MATCH(D453,Clubs,0)),MIN(F$450:F452)-1,"NC")</f>
        <v>97</v>
      </c>
    </row>
    <row r="454" spans="2:6">
      <c r="B454" s="335" t="s">
        <v>316</v>
      </c>
      <c r="C454" s="257" t="s">
        <v>483</v>
      </c>
      <c r="D454" s="277"/>
      <c r="E454" s="277" t="s">
        <v>257</v>
      </c>
      <c r="F454" s="1" t="str">
        <f>IF(ISNUMBER(MATCH(D454,Clubs,0)),MIN(F$450:F453)-1,"NC")</f>
        <v>NC</v>
      </c>
    </row>
    <row r="455" spans="2:6">
      <c r="B455" s="335" t="s">
        <v>317</v>
      </c>
      <c r="C455" s="257" t="s">
        <v>484</v>
      </c>
      <c r="D455" s="277" t="s">
        <v>401</v>
      </c>
      <c r="E455" s="277" t="s">
        <v>256</v>
      </c>
      <c r="F455" s="1" t="str">
        <f>IF(ISNUMBER(MATCH(D455,Clubs,0)),MIN(F$450:F454)-1,"NC")</f>
        <v>NC</v>
      </c>
    </row>
    <row r="456" spans="2:6">
      <c r="B456" s="335" t="s">
        <v>319</v>
      </c>
      <c r="C456" s="257" t="s">
        <v>485</v>
      </c>
      <c r="D456" s="277" t="s">
        <v>3</v>
      </c>
      <c r="E456" s="277" t="s">
        <v>256</v>
      </c>
      <c r="F456" s="1">
        <f>IF(ISNUMBER(MATCH(D456,Clubs,0)),MIN(F$450:F455)-1,"NC")</f>
        <v>96</v>
      </c>
    </row>
    <row r="457" spans="2:6">
      <c r="B457" s="335" t="s">
        <v>320</v>
      </c>
      <c r="C457" s="257" t="s">
        <v>486</v>
      </c>
      <c r="D457" s="277"/>
      <c r="E457" s="277" t="s">
        <v>258</v>
      </c>
      <c r="F457" s="1" t="str">
        <f>IF(ISNUMBER(MATCH(D457,Clubs,0)),MIN(F$450:F456)-1,"NC")</f>
        <v>NC</v>
      </c>
    </row>
    <row r="458" spans="2:6">
      <c r="B458" s="335" t="s">
        <v>323</v>
      </c>
      <c r="C458" s="257" t="s">
        <v>487</v>
      </c>
      <c r="D458" s="277"/>
      <c r="E458" s="277" t="s">
        <v>243</v>
      </c>
      <c r="F458" s="1" t="str">
        <f>IF(ISNUMBER(MATCH(D458,Clubs,0)),MIN(F$450:F457)-1,"NC")</f>
        <v>NC</v>
      </c>
    </row>
    <row r="459" spans="2:6">
      <c r="B459" s="335" t="s">
        <v>325</v>
      </c>
      <c r="C459" s="257" t="s">
        <v>488</v>
      </c>
      <c r="D459" s="277" t="s">
        <v>189</v>
      </c>
      <c r="E459" s="277" t="s">
        <v>258</v>
      </c>
      <c r="F459" s="1">
        <f>IF(ISNUMBER(MATCH(D459,Clubs,0)),MIN(F$450:F458)-1,"NC")</f>
        <v>95</v>
      </c>
    </row>
    <row r="460" spans="2:6">
      <c r="B460" s="335" t="s">
        <v>489</v>
      </c>
      <c r="C460" s="257" t="s">
        <v>490</v>
      </c>
      <c r="D460" s="277"/>
      <c r="E460" s="277" t="s">
        <v>257</v>
      </c>
      <c r="F460" s="1" t="str">
        <f>IF(ISNUMBER(MATCH(D460,Clubs,0)),MIN(F$450:F459)-1,"NC")</f>
        <v>NC</v>
      </c>
    </row>
    <row r="461" spans="2:6">
      <c r="B461" s="335" t="s">
        <v>489</v>
      </c>
      <c r="C461" s="257" t="s">
        <v>491</v>
      </c>
      <c r="D461" s="277"/>
      <c r="E461" s="277" t="s">
        <v>256</v>
      </c>
      <c r="F461" s="1" t="str">
        <f>IF(ISNUMBER(MATCH(D461,Clubs,0)),MIN(F$450:F460)-1,"NC")</f>
        <v>NC</v>
      </c>
    </row>
    <row r="462" spans="2:6">
      <c r="B462" s="335" t="s">
        <v>331</v>
      </c>
      <c r="C462" s="257" t="s">
        <v>492</v>
      </c>
      <c r="D462" s="277" t="s">
        <v>3</v>
      </c>
      <c r="E462" s="277" t="s">
        <v>257</v>
      </c>
      <c r="F462" s="1">
        <f>IF(ISNUMBER(MATCH(D462,Clubs,0)),MIN(F$450:F461)-1,"NC")</f>
        <v>94</v>
      </c>
    </row>
    <row r="463" spans="2:6">
      <c r="B463" s="335" t="s">
        <v>333</v>
      </c>
      <c r="C463" s="257" t="s">
        <v>493</v>
      </c>
      <c r="D463" s="277" t="s">
        <v>3</v>
      </c>
      <c r="E463" s="277" t="s">
        <v>254</v>
      </c>
      <c r="F463" s="1">
        <f>IF(ISNUMBER(MATCH(D463,Clubs,0)),MIN(F$450:F462)-1,"NC")</f>
        <v>93</v>
      </c>
    </row>
    <row r="464" spans="2:6">
      <c r="B464" s="335" t="s">
        <v>334</v>
      </c>
      <c r="C464" s="257" t="s">
        <v>494</v>
      </c>
      <c r="D464" s="277" t="s">
        <v>322</v>
      </c>
      <c r="E464" s="277" t="s">
        <v>256</v>
      </c>
      <c r="F464" s="1" t="str">
        <f>IF(ISNUMBER(MATCH(D464,Clubs,0)),MIN(F$450:F463)-1,"NC")</f>
        <v>NC</v>
      </c>
    </row>
    <row r="465" spans="2:6">
      <c r="B465" s="335"/>
      <c r="C465" s="257"/>
      <c r="D465" s="277"/>
      <c r="E465" s="277"/>
      <c r="F465" s="1" t="str">
        <f>IF(ISNUMBER(MATCH(D465,Clubs,0)),MIN(F$450:F464)-1,"NC")</f>
        <v>NC</v>
      </c>
    </row>
    <row r="466" spans="2:6">
      <c r="B466" s="335"/>
      <c r="C466" s="257"/>
      <c r="D466" s="277"/>
      <c r="E466" s="277"/>
      <c r="F466" s="1" t="str">
        <f>IF(ISNUMBER(MATCH(D466,Clubs,0)),MIN(F$450:F465)-1,"NC")</f>
        <v>NC</v>
      </c>
    </row>
    <row r="467" spans="2:6">
      <c r="F467" s="1" t="str">
        <f>IF(ISNUMBER(MATCH(D467,Clubs,0)),MIN(F$450:F466)-1,"NC")</f>
        <v>NC</v>
      </c>
    </row>
    <row r="468" spans="2:6">
      <c r="F468" s="1" t="str">
        <f>IF(ISNUMBER(MATCH(D468,Clubs,0)),MIN(F$450:F467)-1,"NC")</f>
        <v>NC</v>
      </c>
    </row>
    <row r="469" spans="2:6">
      <c r="F469" s="1" t="str">
        <f>IF(ISNUMBER(MATCH(D469,Clubs,0)),MIN(F$450:F468)-1,"NC")</f>
        <v>NC</v>
      </c>
    </row>
    <row r="470" spans="2:6">
      <c r="F470" s="1" t="str">
        <f>IF(ISNUMBER(MATCH(D470,Clubs,0)),MIN(F$450:F469)-1,"NC")</f>
        <v>NC</v>
      </c>
    </row>
    <row r="471" spans="2:6">
      <c r="F471" s="1" t="str">
        <f>IF(ISNUMBER(MATCH(D471,Clubs,0)),MIN(F$450:F470)-1,"NC")</f>
        <v>NC</v>
      </c>
    </row>
    <row r="472" spans="2:6">
      <c r="F472" s="1" t="str">
        <f>IF(ISNUMBER(MATCH(D472,Clubs,0)),MIN(F$450:F471)-1,"NC")</f>
        <v>NC</v>
      </c>
    </row>
    <row r="473" spans="2:6">
      <c r="F473" s="1" t="str">
        <f>IF(ISNUMBER(MATCH(D473,Clubs,0)),MIN(F$450:F472)-1,"NC")</f>
        <v>NC</v>
      </c>
    </row>
    <row r="474" spans="2:6">
      <c r="F474" s="1" t="str">
        <f>IF(ISNUMBER(MATCH(D474,Clubs,0)),MIN(F$450:F473)-1,"NC")</f>
        <v>NC</v>
      </c>
    </row>
    <row r="475" spans="2:6">
      <c r="F475" s="1" t="str">
        <f>IF(ISNUMBER(MATCH(D475,Clubs,0)),MIN(F$450:F474)-1,"NC")</f>
        <v>NC</v>
      </c>
    </row>
    <row r="476" spans="2:6">
      <c r="F476" s="1" t="str">
        <f>IF(ISNUMBER(MATCH(D476,Clubs,0)),MIN(F$450:F475)-1,"NC")</f>
        <v>NC</v>
      </c>
    </row>
    <row r="477" spans="2:6">
      <c r="F477" s="1" t="str">
        <f>IF(ISNUMBER(MATCH(D477,Clubs,0)),MIN(F$450:F476)-1,"NC")</f>
        <v>NC</v>
      </c>
    </row>
    <row r="478" spans="2:6">
      <c r="F478" s="1" t="str">
        <f>IF(ISNUMBER(MATCH(D478,Clubs,0)),MIN(F$450:F477)-1,"NC")</f>
        <v>NC</v>
      </c>
    </row>
    <row r="479" spans="2:6">
      <c r="F479" s="1" t="str">
        <f>IF(ISNUMBER(MATCH(D479,Clubs,0)),MIN(F$450:F478)-1,"NC")</f>
        <v>NC</v>
      </c>
    </row>
    <row r="480" spans="2:6">
      <c r="F480" s="1" t="str">
        <f>IF(ISNUMBER(MATCH(D480,Clubs,0)),MIN(F$450:F479)-1,"NC")</f>
        <v>NC</v>
      </c>
    </row>
  </sheetData>
  <mergeCells count="9">
    <mergeCell ref="D413:E413"/>
    <mergeCell ref="D432:E432"/>
    <mergeCell ref="D448:E448"/>
    <mergeCell ref="B2:F2"/>
    <mergeCell ref="D4:E4"/>
    <mergeCell ref="D110:E110"/>
    <mergeCell ref="D212:E212"/>
    <mergeCell ref="D332:E332"/>
    <mergeCell ref="D396:E396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F6BF0-6A70-4F06-BE0B-E82E9D59FE72}">
  <dimension ref="B2:M480"/>
  <sheetViews>
    <sheetView topLeftCell="A337" zoomScale="115" zoomScaleNormal="115" workbookViewId="0">
      <selection activeCell="D313" sqref="D313"/>
    </sheetView>
  </sheetViews>
  <sheetFormatPr defaultRowHeight="15"/>
  <cols>
    <col min="1" max="1" width="9.140625" style="99"/>
    <col min="2" max="2" width="6.7109375" style="99" customWidth="1"/>
    <col min="3" max="3" width="26.5703125" style="99" bestFit="1" customWidth="1"/>
    <col min="4" max="4" width="9.28515625" style="99" customWidth="1"/>
    <col min="5" max="5" width="5.85546875" style="99" customWidth="1"/>
    <col min="6" max="6" width="9.140625" style="334"/>
    <col min="7" max="7" width="10.42578125" style="323" customWidth="1"/>
    <col min="8" max="9" width="9.140625" style="99"/>
    <col min="10" max="10" width="12.42578125" style="99" customWidth="1"/>
    <col min="11" max="16384" width="9.140625" style="99"/>
  </cols>
  <sheetData>
    <row r="2" spans="2:13" ht="18.75">
      <c r="B2" s="656" t="s">
        <v>502</v>
      </c>
      <c r="C2" s="656"/>
      <c r="D2" s="656"/>
      <c r="E2" s="656"/>
      <c r="F2" s="656"/>
      <c r="G2" s="656"/>
      <c r="J2"/>
    </row>
    <row r="3" spans="2:13">
      <c r="B3" s="335"/>
      <c r="J3"/>
    </row>
    <row r="4" spans="2:13" s="3" customFormat="1" ht="18">
      <c r="B4" s="329"/>
      <c r="C4" s="330" t="s">
        <v>150</v>
      </c>
      <c r="D4" s="330"/>
      <c r="E4" s="330"/>
      <c r="G4" s="2"/>
    </row>
    <row r="5" spans="2:13" ht="30">
      <c r="B5" s="569"/>
      <c r="C5" s="569" t="s">
        <v>1</v>
      </c>
      <c r="D5" s="569" t="s">
        <v>2</v>
      </c>
      <c r="E5" s="569" t="s">
        <v>166</v>
      </c>
      <c r="F5" s="575"/>
      <c r="G5" s="570" t="s">
        <v>86</v>
      </c>
      <c r="J5"/>
    </row>
    <row r="6" spans="2:13">
      <c r="B6" s="569"/>
      <c r="C6" s="569"/>
      <c r="D6" s="569"/>
      <c r="E6" s="569"/>
      <c r="F6" s="575"/>
      <c r="G6" s="570">
        <v>100</v>
      </c>
      <c r="J6"/>
    </row>
    <row r="7" spans="2:13">
      <c r="B7" s="327" t="s">
        <v>310</v>
      </c>
      <c r="C7" s="257" t="s">
        <v>503</v>
      </c>
      <c r="D7" s="257" t="s">
        <v>504</v>
      </c>
      <c r="E7" s="257" t="s">
        <v>203</v>
      </c>
      <c r="F7" s="259"/>
      <c r="G7" s="1" t="str">
        <f>IF(ISNUMBER(MATCH(D7,Clubs,0)),MIN(G6:G$6)-1,"NC")</f>
        <v>NC</v>
      </c>
      <c r="I7" s="257"/>
      <c r="J7"/>
    </row>
    <row r="8" spans="2:13">
      <c r="B8" s="327" t="s">
        <v>312</v>
      </c>
      <c r="C8" s="257" t="s">
        <v>87</v>
      </c>
      <c r="D8" s="257" t="s">
        <v>3</v>
      </c>
      <c r="E8" s="257" t="s">
        <v>204</v>
      </c>
      <c r="F8" s="259"/>
      <c r="G8" s="1">
        <f>IF(ISNUMBER(MATCH(D8,Clubs,0)),MIN(G$6:G7)-1,"NC")</f>
        <v>99</v>
      </c>
      <c r="I8" s="257"/>
      <c r="L8" s="229" t="s">
        <v>5</v>
      </c>
      <c r="M8" s="229">
        <f>COUNTIF(C:E,L8)</f>
        <v>19</v>
      </c>
    </row>
    <row r="9" spans="2:13">
      <c r="B9" s="327" t="s">
        <v>313</v>
      </c>
      <c r="C9" s="257" t="s">
        <v>505</v>
      </c>
      <c r="D9" s="257" t="s">
        <v>416</v>
      </c>
      <c r="E9" s="257" t="s">
        <v>218</v>
      </c>
      <c r="F9" s="259"/>
      <c r="G9" s="1" t="str">
        <f>IF(ISNUMBER(MATCH(D9,Clubs,0)),MIN(G$6:G8)-1,"NC")</f>
        <v>NC</v>
      </c>
      <c r="I9" s="257"/>
      <c r="L9" s="229" t="s">
        <v>4</v>
      </c>
      <c r="M9" s="229">
        <f>COUNTIF(C:E,L9)</f>
        <v>63</v>
      </c>
    </row>
    <row r="10" spans="2:13">
      <c r="B10" s="327" t="s">
        <v>316</v>
      </c>
      <c r="C10" s="257" t="s">
        <v>506</v>
      </c>
      <c r="D10" s="257" t="s">
        <v>189</v>
      </c>
      <c r="E10" s="257" t="s">
        <v>206</v>
      </c>
      <c r="F10" s="259"/>
      <c r="G10" s="1">
        <f>IF(ISNUMBER(MATCH(D10,Clubs,0)),MIN(G$6:G9)-1,"NC")</f>
        <v>98</v>
      </c>
      <c r="I10" s="257"/>
      <c r="L10" t="s">
        <v>189</v>
      </c>
      <c r="M10" s="229">
        <f>COUNTIF(C:E,L10)</f>
        <v>26</v>
      </c>
    </row>
    <row r="11" spans="2:13">
      <c r="B11" s="327" t="s">
        <v>317</v>
      </c>
      <c r="C11" s="257" t="s">
        <v>142</v>
      </c>
      <c r="D11" s="257" t="s">
        <v>3</v>
      </c>
      <c r="E11" s="257" t="s">
        <v>231</v>
      </c>
      <c r="F11" s="259"/>
      <c r="G11" s="1">
        <f>IF(ISNUMBER(MATCH(D11,Clubs,0)),MIN(G$6:G10)-1,"NC")</f>
        <v>97</v>
      </c>
      <c r="I11" s="257"/>
      <c r="L11" t="s">
        <v>6</v>
      </c>
      <c r="M11" s="229">
        <f>COUNTIF(C:E,L11)</f>
        <v>3</v>
      </c>
    </row>
    <row r="12" spans="2:13">
      <c r="B12" s="327" t="s">
        <v>319</v>
      </c>
      <c r="C12" s="257" t="s">
        <v>507</v>
      </c>
      <c r="D12" s="257" t="s">
        <v>4</v>
      </c>
      <c r="E12" s="257" t="s">
        <v>205</v>
      </c>
      <c r="F12" s="259"/>
      <c r="G12" s="1">
        <f>IF(ISNUMBER(MATCH(D12,Clubs,0)),MIN(G$6:G11)-1,"NC")</f>
        <v>96</v>
      </c>
      <c r="I12" s="257"/>
      <c r="L12" t="s">
        <v>3</v>
      </c>
      <c r="M12" s="229">
        <f>COUNTIF(C:E,L12)</f>
        <v>37</v>
      </c>
    </row>
    <row r="13" spans="2:13">
      <c r="B13" s="327" t="s">
        <v>320</v>
      </c>
      <c r="C13" s="257" t="s">
        <v>508</v>
      </c>
      <c r="D13" s="257" t="s">
        <v>504</v>
      </c>
      <c r="E13" s="257" t="s">
        <v>204</v>
      </c>
      <c r="F13" s="259"/>
      <c r="G13" s="1" t="str">
        <f>IF(ISNUMBER(MATCH(D13,Clubs,0)),MIN(G$6:G12)-1,"NC")</f>
        <v>NC</v>
      </c>
      <c r="I13" s="257"/>
      <c r="M13" s="334"/>
    </row>
    <row r="14" spans="2:13">
      <c r="B14" s="327" t="s">
        <v>323</v>
      </c>
      <c r="C14" s="257" t="s">
        <v>190</v>
      </c>
      <c r="D14" s="257" t="s">
        <v>4</v>
      </c>
      <c r="E14" s="257" t="s">
        <v>223</v>
      </c>
      <c r="F14" s="259"/>
      <c r="G14" s="1">
        <f>IF(ISNUMBER(MATCH(D14,Clubs,0)),MIN(G$6:G13)-1,"NC")</f>
        <v>95</v>
      </c>
      <c r="I14" s="257"/>
      <c r="M14" s="334"/>
    </row>
    <row r="15" spans="2:13">
      <c r="B15" s="327" t="s">
        <v>325</v>
      </c>
      <c r="C15" s="257" t="s">
        <v>509</v>
      </c>
      <c r="D15" s="257" t="s">
        <v>328</v>
      </c>
      <c r="E15" s="257" t="s">
        <v>205</v>
      </c>
      <c r="F15" s="259"/>
      <c r="G15" s="1" t="str">
        <f>IF(ISNUMBER(MATCH(D15,Clubs,0)),MIN(G$6:G14)-1,"NC")</f>
        <v>NC</v>
      </c>
      <c r="I15" s="257"/>
      <c r="M15" s="334"/>
    </row>
    <row r="16" spans="2:13">
      <c r="B16" s="327" t="s">
        <v>326</v>
      </c>
      <c r="C16" s="257" t="s">
        <v>34</v>
      </c>
      <c r="D16" s="257" t="s">
        <v>3</v>
      </c>
      <c r="E16" s="257" t="s">
        <v>204</v>
      </c>
      <c r="F16" s="259"/>
      <c r="G16" s="1">
        <f>IF(ISNUMBER(MATCH(D16,Clubs,0)),MIN(G$6:G15)-1,"NC")</f>
        <v>94</v>
      </c>
      <c r="I16" s="257"/>
      <c r="M16" s="334"/>
    </row>
    <row r="17" spans="2:7">
      <c r="B17" s="327" t="s">
        <v>329</v>
      </c>
      <c r="C17" s="257" t="s">
        <v>510</v>
      </c>
      <c r="D17" s="257" t="s">
        <v>4</v>
      </c>
      <c r="E17" s="257" t="s">
        <v>218</v>
      </c>
      <c r="F17" s="259"/>
      <c r="G17" s="1">
        <f>IF(ISNUMBER(MATCH(D17,Clubs,0)),MIN(G$6:G16)-1,"NC")</f>
        <v>93</v>
      </c>
    </row>
    <row r="18" spans="2:7">
      <c r="B18" s="327" t="s">
        <v>331</v>
      </c>
      <c r="C18" s="257" t="s">
        <v>511</v>
      </c>
      <c r="D18" s="257" t="s">
        <v>4</v>
      </c>
      <c r="E18" s="257" t="s">
        <v>231</v>
      </c>
      <c r="F18" s="259"/>
      <c r="G18" s="1">
        <f>IF(ISNUMBER(MATCH(D18,Clubs,0)),MIN(G$6:G17)-1,"NC")</f>
        <v>92</v>
      </c>
    </row>
    <row r="19" spans="2:7">
      <c r="B19" s="327" t="s">
        <v>333</v>
      </c>
      <c r="C19" s="257" t="s">
        <v>56</v>
      </c>
      <c r="D19" s="257" t="s">
        <v>3</v>
      </c>
      <c r="E19" s="257" t="s">
        <v>207</v>
      </c>
      <c r="F19" s="259"/>
      <c r="G19" s="1">
        <f>IF(ISNUMBER(MATCH(D19,Clubs,0)),MIN(G$6:G18)-1,"NC")</f>
        <v>91</v>
      </c>
    </row>
    <row r="20" spans="2:7">
      <c r="B20" s="327" t="s">
        <v>334</v>
      </c>
      <c r="C20" s="257" t="s">
        <v>512</v>
      </c>
      <c r="D20" s="257" t="s">
        <v>513</v>
      </c>
      <c r="E20" s="257" t="s">
        <v>208</v>
      </c>
      <c r="F20" s="259"/>
      <c r="G20" s="1" t="str">
        <f>IF(ISNUMBER(MATCH(D20,Clubs,0)),MIN(G$6:G19)-1,"NC")</f>
        <v>NC</v>
      </c>
    </row>
    <row r="21" spans="2:7">
      <c r="B21" s="327" t="s">
        <v>336</v>
      </c>
      <c r="C21" s="257" t="s">
        <v>330</v>
      </c>
      <c r="D21" s="257" t="s">
        <v>4</v>
      </c>
      <c r="E21" s="257" t="s">
        <v>214</v>
      </c>
      <c r="F21" s="259"/>
      <c r="G21" s="1">
        <f>IF(ISNUMBER(MATCH(D21,Clubs,0)),MIN(G$6:G20)-1,"NC")</f>
        <v>90</v>
      </c>
    </row>
    <row r="22" spans="2:7">
      <c r="B22" s="327" t="s">
        <v>337</v>
      </c>
      <c r="C22" s="257" t="s">
        <v>209</v>
      </c>
      <c r="D22" s="257" t="s">
        <v>3</v>
      </c>
      <c r="E22" s="257" t="s">
        <v>207</v>
      </c>
      <c r="F22" s="259"/>
      <c r="G22" s="1">
        <f>IF(ISNUMBER(MATCH(D22,Clubs,0)),MIN(G$6:G21)-1,"NC")</f>
        <v>89</v>
      </c>
    </row>
    <row r="23" spans="2:7">
      <c r="B23" s="327" t="s">
        <v>339</v>
      </c>
      <c r="C23" s="257" t="s">
        <v>212</v>
      </c>
      <c r="D23" s="257" t="s">
        <v>5</v>
      </c>
      <c r="E23" s="257" t="s">
        <v>213</v>
      </c>
      <c r="F23" s="259"/>
      <c r="G23" s="1">
        <f>IF(ISNUMBER(MATCH(D23,Clubs,0)),MIN(G$6:G22)-1,"NC")</f>
        <v>88</v>
      </c>
    </row>
    <row r="24" spans="2:7">
      <c r="B24" s="327" t="s">
        <v>340</v>
      </c>
      <c r="C24" s="257" t="s">
        <v>332</v>
      </c>
      <c r="D24" s="257" t="s">
        <v>189</v>
      </c>
      <c r="E24" s="257" t="s">
        <v>216</v>
      </c>
      <c r="F24" s="259"/>
      <c r="G24" s="1">
        <f>IF(ISNUMBER(MATCH(D24,Clubs,0)),MIN(G$6:G23)-1,"NC")</f>
        <v>87</v>
      </c>
    </row>
    <row r="25" spans="2:7">
      <c r="B25" s="327" t="s">
        <v>341</v>
      </c>
      <c r="C25" s="257" t="s">
        <v>514</v>
      </c>
      <c r="D25" s="257" t="s">
        <v>416</v>
      </c>
      <c r="E25" s="257" t="s">
        <v>204</v>
      </c>
      <c r="F25" s="259"/>
      <c r="G25" s="1" t="str">
        <f>IF(ISNUMBER(MATCH(D25,Clubs,0)),MIN(G$6:G24)-1,"NC")</f>
        <v>NC</v>
      </c>
    </row>
    <row r="26" spans="2:7">
      <c r="B26" s="327" t="s">
        <v>342</v>
      </c>
      <c r="C26" s="257" t="s">
        <v>515</v>
      </c>
      <c r="D26" s="257" t="s">
        <v>516</v>
      </c>
      <c r="E26" s="257" t="s">
        <v>206</v>
      </c>
      <c r="F26" s="259"/>
      <c r="G26" s="1" t="str">
        <f>IF(ISNUMBER(MATCH(D26,Clubs,0)),MIN(G$6:G25)-1,"NC")</f>
        <v>NC</v>
      </c>
    </row>
    <row r="27" spans="2:7">
      <c r="B27" s="327" t="s">
        <v>345</v>
      </c>
      <c r="C27" s="257" t="s">
        <v>338</v>
      </c>
      <c r="D27" s="257" t="s">
        <v>4</v>
      </c>
      <c r="E27" s="257" t="s">
        <v>206</v>
      </c>
      <c r="F27" s="259"/>
      <c r="G27" s="1">
        <f>IF(ISNUMBER(MATCH(D27,Clubs,0)),MIN(G$6:G26)-1,"NC")</f>
        <v>86</v>
      </c>
    </row>
    <row r="28" spans="2:7">
      <c r="B28" s="327" t="s">
        <v>347</v>
      </c>
      <c r="C28" s="257" t="s">
        <v>90</v>
      </c>
      <c r="D28" s="257" t="s">
        <v>504</v>
      </c>
      <c r="E28" s="257" t="s">
        <v>211</v>
      </c>
      <c r="F28" s="259"/>
      <c r="G28" s="1" t="str">
        <f>IF(ISNUMBER(MATCH(D28,Clubs,0)),MIN(G$6:G27)-1,"NC")</f>
        <v>NC</v>
      </c>
    </row>
    <row r="29" spans="2:7">
      <c r="B29" s="327" t="s">
        <v>348</v>
      </c>
      <c r="C29" s="257" t="s">
        <v>133</v>
      </c>
      <c r="D29" s="257" t="s">
        <v>4</v>
      </c>
      <c r="E29" s="257" t="s">
        <v>206</v>
      </c>
      <c r="F29" s="259"/>
      <c r="G29" s="1">
        <f>IF(ISNUMBER(MATCH(D29,Clubs,0)),MIN(G$6:G28)-1,"NC")</f>
        <v>85</v>
      </c>
    </row>
    <row r="30" spans="2:7">
      <c r="B30" s="327" t="s">
        <v>350</v>
      </c>
      <c r="C30" s="257" t="s">
        <v>517</v>
      </c>
      <c r="D30" s="257" t="s">
        <v>518</v>
      </c>
      <c r="E30" s="257" t="s">
        <v>208</v>
      </c>
      <c r="F30" s="259"/>
      <c r="G30" s="1" t="str">
        <f>IF(ISNUMBER(MATCH(D30,Clubs,0)),MIN(G$6:G29)-1,"NC")</f>
        <v>NC</v>
      </c>
    </row>
    <row r="31" spans="2:7">
      <c r="B31" s="327" t="s">
        <v>353</v>
      </c>
      <c r="C31" s="257" t="s">
        <v>519</v>
      </c>
      <c r="D31" s="257" t="s">
        <v>383</v>
      </c>
      <c r="E31" s="257" t="s">
        <v>208</v>
      </c>
      <c r="F31" s="259"/>
      <c r="G31" s="1" t="str">
        <f>IF(ISNUMBER(MATCH(D31,Clubs,0)),MIN(G$6:G30)-1,"NC")</f>
        <v>NC</v>
      </c>
    </row>
    <row r="32" spans="2:7">
      <c r="B32" s="327" t="s">
        <v>355</v>
      </c>
      <c r="C32" s="257" t="s">
        <v>520</v>
      </c>
      <c r="D32" s="257" t="s">
        <v>416</v>
      </c>
      <c r="E32" s="257" t="s">
        <v>213</v>
      </c>
      <c r="F32" s="259"/>
      <c r="G32" s="1" t="str">
        <f>IF(ISNUMBER(MATCH(D32,Clubs,0)),MIN(G$6:G31)-1,"NC")</f>
        <v>NC</v>
      </c>
    </row>
    <row r="33" spans="2:7">
      <c r="B33" s="99" t="s">
        <v>357</v>
      </c>
      <c r="C33" s="99" t="s">
        <v>173</v>
      </c>
      <c r="D33" s="99" t="s">
        <v>3</v>
      </c>
      <c r="E33" s="99" t="s">
        <v>207</v>
      </c>
      <c r="G33" s="1">
        <f>IF(ISNUMBER(MATCH(D33,Clubs,0)),MIN(G$6:G32)-1,"NC")</f>
        <v>84</v>
      </c>
    </row>
    <row r="34" spans="2:7">
      <c r="B34" s="99" t="s">
        <v>360</v>
      </c>
      <c r="C34" s="99" t="s">
        <v>521</v>
      </c>
      <c r="D34" s="99" t="s">
        <v>513</v>
      </c>
      <c r="E34" s="99" t="s">
        <v>228</v>
      </c>
      <c r="G34" s="1" t="str">
        <f>IF(ISNUMBER(MATCH(D34,Clubs,0)),MIN(G$6:G33)-1,"NC")</f>
        <v>NC</v>
      </c>
    </row>
    <row r="35" spans="2:7">
      <c r="B35" s="99" t="s">
        <v>384</v>
      </c>
      <c r="C35" s="99" t="s">
        <v>522</v>
      </c>
      <c r="D35" s="99" t="s">
        <v>513</v>
      </c>
      <c r="E35" s="99" t="s">
        <v>207</v>
      </c>
      <c r="G35" s="1" t="str">
        <f>IF(ISNUMBER(MATCH(D35,Clubs,0)),MIN(G$6:G34)-1,"NC")</f>
        <v>NC</v>
      </c>
    </row>
    <row r="36" spans="2:7">
      <c r="B36" s="99" t="s">
        <v>385</v>
      </c>
      <c r="C36" s="99" t="s">
        <v>217</v>
      </c>
      <c r="D36" s="99" t="s">
        <v>5</v>
      </c>
      <c r="E36" s="99" t="s">
        <v>208</v>
      </c>
      <c r="G36" s="1">
        <f>IF(ISNUMBER(MATCH(D36,Clubs,0)),MIN(G$6:G35)-1,"NC")</f>
        <v>83</v>
      </c>
    </row>
    <row r="37" spans="2:7">
      <c r="B37" s="99" t="s">
        <v>386</v>
      </c>
      <c r="C37" s="99" t="s">
        <v>343</v>
      </c>
      <c r="D37" s="99" t="s">
        <v>344</v>
      </c>
      <c r="E37" s="99" t="s">
        <v>206</v>
      </c>
      <c r="G37" s="1" t="str">
        <f>IF(ISNUMBER(MATCH(D37,Clubs,0)),MIN(G$6:G36)-1,"NC")</f>
        <v>NC</v>
      </c>
    </row>
    <row r="38" spans="2:7">
      <c r="B38" s="99" t="s">
        <v>389</v>
      </c>
      <c r="C38" s="99" t="s">
        <v>523</v>
      </c>
      <c r="D38" s="99" t="s">
        <v>4</v>
      </c>
      <c r="E38" s="99" t="s">
        <v>215</v>
      </c>
      <c r="G38" s="1">
        <f>IF(ISNUMBER(MATCH(D38,Clubs,0)),MIN(G$6:G37)-1,"NC")</f>
        <v>82</v>
      </c>
    </row>
    <row r="39" spans="2:7">
      <c r="B39" s="99" t="s">
        <v>392</v>
      </c>
      <c r="C39" s="99" t="s">
        <v>335</v>
      </c>
      <c r="D39" s="99" t="s">
        <v>3</v>
      </c>
      <c r="E39" s="99" t="s">
        <v>207</v>
      </c>
      <c r="G39" s="1">
        <f>IF(ISNUMBER(MATCH(D39,Clubs,0)),MIN(G$6:G38)-1,"NC")</f>
        <v>81</v>
      </c>
    </row>
    <row r="40" spans="2:7">
      <c r="B40" s="99" t="s">
        <v>394</v>
      </c>
      <c r="C40" s="99" t="s">
        <v>524</v>
      </c>
      <c r="D40" s="99" t="s">
        <v>189</v>
      </c>
      <c r="E40" s="99" t="s">
        <v>207</v>
      </c>
      <c r="G40" s="1">
        <f>IF(ISNUMBER(MATCH(D40,Clubs,0)),MIN(G$6:G39)-1,"NC")</f>
        <v>80</v>
      </c>
    </row>
    <row r="41" spans="2:7">
      <c r="B41" s="99" t="s">
        <v>414</v>
      </c>
      <c r="C41" s="99" t="s">
        <v>525</v>
      </c>
      <c r="D41" s="99" t="s">
        <v>189</v>
      </c>
      <c r="E41" s="99" t="s">
        <v>211</v>
      </c>
      <c r="G41" s="1">
        <f>IF(ISNUMBER(MATCH(D41,Clubs,0)),MIN(G$6:G40)-1,"NC")</f>
        <v>79</v>
      </c>
    </row>
    <row r="42" spans="2:7">
      <c r="B42" s="99" t="s">
        <v>417</v>
      </c>
      <c r="C42" s="99" t="s">
        <v>8</v>
      </c>
      <c r="D42" s="99" t="s">
        <v>5</v>
      </c>
      <c r="E42" s="99" t="s">
        <v>219</v>
      </c>
      <c r="G42" s="1">
        <f>IF(ISNUMBER(MATCH(D42,Clubs,0)),MIN(G$6:G41)-1,"NC")</f>
        <v>78</v>
      </c>
    </row>
    <row r="43" spans="2:7">
      <c r="B43" s="99" t="s">
        <v>419</v>
      </c>
      <c r="C43" s="99" t="s">
        <v>526</v>
      </c>
      <c r="D43" s="99" t="s">
        <v>4</v>
      </c>
      <c r="E43" s="99" t="s">
        <v>208</v>
      </c>
      <c r="G43" s="1">
        <f>IF(ISNUMBER(MATCH(D43,Clubs,0)),MIN(G$6:G42)-1,"NC")</f>
        <v>77</v>
      </c>
    </row>
    <row r="44" spans="2:7">
      <c r="B44" s="99" t="s">
        <v>421</v>
      </c>
      <c r="C44" s="99" t="s">
        <v>527</v>
      </c>
      <c r="D44" s="99" t="s">
        <v>513</v>
      </c>
      <c r="E44" s="99" t="s">
        <v>207</v>
      </c>
      <c r="G44" s="1" t="str">
        <f>IF(ISNUMBER(MATCH(D44,Clubs,0)),MIN(G$6:G43)-1,"NC")</f>
        <v>NC</v>
      </c>
    </row>
    <row r="45" spans="2:7">
      <c r="B45" s="99" t="s">
        <v>423</v>
      </c>
      <c r="C45" s="99" t="s">
        <v>528</v>
      </c>
      <c r="D45" s="99" t="s">
        <v>189</v>
      </c>
      <c r="E45" s="99" t="s">
        <v>207</v>
      </c>
      <c r="G45" s="1">
        <f>IF(ISNUMBER(MATCH(D45,Clubs,0)),MIN(G$6:G44)-1,"NC")</f>
        <v>76</v>
      </c>
    </row>
    <row r="46" spans="2:7">
      <c r="B46" s="99" t="s">
        <v>425</v>
      </c>
      <c r="C46" s="99" t="s">
        <v>529</v>
      </c>
      <c r="D46" s="99" t="s">
        <v>3</v>
      </c>
      <c r="E46" s="99" t="s">
        <v>208</v>
      </c>
      <c r="G46" s="1">
        <f>IF(ISNUMBER(MATCH(D46,Clubs,0)),MIN(G$6:G45)-1,"NC")</f>
        <v>75</v>
      </c>
    </row>
    <row r="47" spans="2:7">
      <c r="B47" s="99" t="s">
        <v>427</v>
      </c>
      <c r="C47" s="99" t="s">
        <v>276</v>
      </c>
      <c r="D47" s="99" t="s">
        <v>5</v>
      </c>
      <c r="E47" s="99" t="s">
        <v>213</v>
      </c>
      <c r="G47" s="1">
        <f>IF(ISNUMBER(MATCH(D47,Clubs,0)),MIN(G$6:G46)-1,"NC")</f>
        <v>74</v>
      </c>
    </row>
    <row r="48" spans="2:7">
      <c r="B48" s="99" t="s">
        <v>429</v>
      </c>
      <c r="C48" s="99" t="s">
        <v>530</v>
      </c>
      <c r="D48" s="99" t="s">
        <v>189</v>
      </c>
      <c r="E48" s="99" t="s">
        <v>216</v>
      </c>
      <c r="G48" s="1">
        <f>IF(ISNUMBER(MATCH(D48,Clubs,0)),MIN(G$6:G47)-1,"NC")</f>
        <v>73</v>
      </c>
    </row>
    <row r="49" spans="2:7">
      <c r="B49" s="99" t="s">
        <v>431</v>
      </c>
      <c r="C49" s="99" t="s">
        <v>324</v>
      </c>
      <c r="D49" s="99" t="s">
        <v>531</v>
      </c>
      <c r="E49" s="99" t="s">
        <v>203</v>
      </c>
      <c r="G49" s="1" t="str">
        <f>IF(ISNUMBER(MATCH(D49,Clubs,0)),MIN(G$6:G48)-1,"NC")</f>
        <v>NC</v>
      </c>
    </row>
    <row r="50" spans="2:7">
      <c r="B50" s="99" t="s">
        <v>433</v>
      </c>
      <c r="C50" s="99" t="s">
        <v>532</v>
      </c>
      <c r="D50" s="99" t="s">
        <v>3</v>
      </c>
      <c r="E50" s="99" t="s">
        <v>203</v>
      </c>
      <c r="G50" s="1">
        <f>IF(ISNUMBER(MATCH(D50,Clubs,0)),MIN(G$6:G49)-1,"NC")</f>
        <v>72</v>
      </c>
    </row>
    <row r="51" spans="2:7">
      <c r="B51" s="99" t="s">
        <v>435</v>
      </c>
      <c r="C51" s="99" t="s">
        <v>35</v>
      </c>
      <c r="D51" s="99" t="s">
        <v>3</v>
      </c>
      <c r="E51" s="99" t="s">
        <v>225</v>
      </c>
      <c r="G51" s="1">
        <f>IF(ISNUMBER(MATCH(D51,Clubs,0)),MIN(G$6:G50)-1,"NC")</f>
        <v>71</v>
      </c>
    </row>
    <row r="52" spans="2:7">
      <c r="B52" s="99" t="s">
        <v>437</v>
      </c>
      <c r="C52" s="99" t="s">
        <v>533</v>
      </c>
      <c r="D52" s="99" t="s">
        <v>513</v>
      </c>
      <c r="E52" s="99" t="s">
        <v>208</v>
      </c>
      <c r="G52" s="1" t="str">
        <f>IF(ISNUMBER(MATCH(D52,Clubs,0)),MIN(G$6:G51)-1,"NC")</f>
        <v>NC</v>
      </c>
    </row>
    <row r="53" spans="2:7">
      <c r="B53" s="99" t="s">
        <v>439</v>
      </c>
      <c r="C53" s="99" t="s">
        <v>534</v>
      </c>
      <c r="D53" s="99" t="s">
        <v>535</v>
      </c>
      <c r="E53" s="99" t="s">
        <v>206</v>
      </c>
      <c r="G53" s="1" t="str">
        <f>IF(ISNUMBER(MATCH(D53,Clubs,0)),MIN(G$6:G52)-1,"NC")</f>
        <v>NC</v>
      </c>
    </row>
    <row r="54" spans="2:7">
      <c r="B54" s="99" t="s">
        <v>441</v>
      </c>
      <c r="C54" s="99" t="s">
        <v>351</v>
      </c>
      <c r="D54" s="99" t="s">
        <v>352</v>
      </c>
      <c r="E54" s="99" t="s">
        <v>208</v>
      </c>
      <c r="G54" s="1" t="str">
        <f>IF(ISNUMBER(MATCH(D54,Clubs,0)),MIN(G$6:G53)-1,"NC")</f>
        <v>NC</v>
      </c>
    </row>
    <row r="55" spans="2:7">
      <c r="B55" s="99" t="s">
        <v>443</v>
      </c>
      <c r="C55" s="99" t="s">
        <v>536</v>
      </c>
      <c r="D55" s="99" t="s">
        <v>537</v>
      </c>
      <c r="E55" s="99" t="s">
        <v>206</v>
      </c>
      <c r="G55" s="1" t="str">
        <f>IF(ISNUMBER(MATCH(D55,Clubs,0)),MIN(G$6:G54)-1,"NC")</f>
        <v>NC</v>
      </c>
    </row>
    <row r="56" spans="2:7">
      <c r="B56" s="99" t="s">
        <v>445</v>
      </c>
      <c r="C56" s="99" t="s">
        <v>262</v>
      </c>
      <c r="D56" s="99" t="s">
        <v>189</v>
      </c>
      <c r="E56" s="99" t="s">
        <v>231</v>
      </c>
      <c r="G56" s="1">
        <f>IF(ISNUMBER(MATCH(D56,Clubs,0)),MIN(G$6:G55)-1,"NC")</f>
        <v>70</v>
      </c>
    </row>
    <row r="57" spans="2:7">
      <c r="B57" s="99" t="s">
        <v>447</v>
      </c>
      <c r="C57" s="99" t="s">
        <v>538</v>
      </c>
      <c r="D57" s="99" t="s">
        <v>539</v>
      </c>
      <c r="E57" s="99" t="s">
        <v>213</v>
      </c>
      <c r="G57" s="1" t="str">
        <f>IF(ISNUMBER(MATCH(D57,Clubs,0)),MIN(G$6:G56)-1,"NC")</f>
        <v>NC</v>
      </c>
    </row>
    <row r="58" spans="2:7">
      <c r="B58" s="99" t="s">
        <v>448</v>
      </c>
      <c r="C58" s="99" t="s">
        <v>540</v>
      </c>
      <c r="D58" s="99" t="s">
        <v>541</v>
      </c>
      <c r="E58" s="99" t="s">
        <v>203</v>
      </c>
      <c r="G58" s="1" t="str">
        <f>IF(ISNUMBER(MATCH(D58,Clubs,0)),MIN(G$6:G57)-1,"NC")</f>
        <v>NC</v>
      </c>
    </row>
    <row r="59" spans="2:7">
      <c r="B59" s="99" t="s">
        <v>449</v>
      </c>
      <c r="C59" s="99" t="s">
        <v>356</v>
      </c>
      <c r="D59" s="99" t="s">
        <v>542</v>
      </c>
      <c r="E59" s="99" t="s">
        <v>216</v>
      </c>
      <c r="G59" s="1" t="str">
        <f>IF(ISNUMBER(MATCH(D59,Clubs,0)),MIN(G$6:G58)-1,"NC")</f>
        <v>NC</v>
      </c>
    </row>
    <row r="60" spans="2:7">
      <c r="G60" s="1" t="str">
        <f>IF(ISNUMBER(MATCH(D60,Clubs,0)),MIN(G$6:G59)-1,"NC")</f>
        <v>NC</v>
      </c>
    </row>
    <row r="61" spans="2:7">
      <c r="G61" s="1" t="str">
        <f>IF(ISNUMBER(MATCH(D61,Clubs,0)),MIN(G$6:G60)-1,"NC")</f>
        <v>NC</v>
      </c>
    </row>
    <row r="62" spans="2:7">
      <c r="G62" s="1" t="str">
        <f>IF(ISNUMBER(MATCH(D62,Clubs,0)),MIN(G$6:G61)-1,"NC")</f>
        <v>NC</v>
      </c>
    </row>
    <row r="63" spans="2:7">
      <c r="G63" s="1" t="str">
        <f>IF(ISNUMBER(MATCH(D63,Clubs,0)),MIN(G$6:G62)-1,"NC")</f>
        <v>NC</v>
      </c>
    </row>
    <row r="64" spans="2:7">
      <c r="G64" s="1" t="str">
        <f>IF(ISNUMBER(MATCH(D64,Clubs,0)),MIN(G$6:G63)-1,"NC")</f>
        <v>NC</v>
      </c>
    </row>
    <row r="65" spans="7:7">
      <c r="G65" s="1" t="str">
        <f>IF(ISNUMBER(MATCH(D65,Clubs,0)),MIN(G$6:G64)-1,"NC")</f>
        <v>NC</v>
      </c>
    </row>
    <row r="66" spans="7:7">
      <c r="G66" s="1" t="str">
        <f>IF(ISNUMBER(MATCH(D66,Clubs,0)),MIN(G$6:G65)-1,"NC")</f>
        <v>NC</v>
      </c>
    </row>
    <row r="67" spans="7:7">
      <c r="G67" s="1" t="str">
        <f>IF(ISNUMBER(MATCH(D67,Clubs,0)),MIN(G$6:G66)-1,"NC")</f>
        <v>NC</v>
      </c>
    </row>
    <row r="68" spans="7:7">
      <c r="G68" s="1" t="str">
        <f>IF(ISNUMBER(MATCH(D68,Clubs,0)),MIN(G$6:G67)-1,"NC")</f>
        <v>NC</v>
      </c>
    </row>
    <row r="69" spans="7:7">
      <c r="G69" s="1" t="str">
        <f>IF(ISNUMBER(MATCH(D69,Clubs,0)),MIN(G$6:G68)-1,"NC")</f>
        <v>NC</v>
      </c>
    </row>
    <row r="70" spans="7:7">
      <c r="G70" s="1" t="str">
        <f>IF(ISNUMBER(MATCH(D70,Clubs,0)),MIN(G$6:G69)-1,"NC")</f>
        <v>NC</v>
      </c>
    </row>
    <row r="71" spans="7:7">
      <c r="G71" s="1" t="str">
        <f>IF(ISNUMBER(MATCH(D71,Clubs,0)),MIN(G$6:G70)-1,"NC")</f>
        <v>NC</v>
      </c>
    </row>
    <row r="72" spans="7:7">
      <c r="G72" s="1" t="str">
        <f>IF(ISNUMBER(MATCH(D72,Clubs,0)),MIN(G$6:G71)-1,"NC")</f>
        <v>NC</v>
      </c>
    </row>
    <row r="73" spans="7:7">
      <c r="G73" s="1" t="str">
        <f>IF(ISNUMBER(MATCH(D73,Clubs,0)),MIN(G$6:G72)-1,"NC")</f>
        <v>NC</v>
      </c>
    </row>
    <row r="74" spans="7:7">
      <c r="G74" s="1" t="str">
        <f>IF(ISNUMBER(MATCH(D74,Clubs,0)),MIN(G$6:G73)-1,"NC")</f>
        <v>NC</v>
      </c>
    </row>
    <row r="75" spans="7:7">
      <c r="G75" s="1" t="str">
        <f>IF(ISNUMBER(MATCH(D75,Clubs,0)),MIN(G$6:G74)-1,"NC")</f>
        <v>NC</v>
      </c>
    </row>
    <row r="76" spans="7:7">
      <c r="G76" s="1" t="str">
        <f>IF(ISNUMBER(MATCH(D76,Clubs,0)),MIN(G$6:G75)-1,"NC")</f>
        <v>NC</v>
      </c>
    </row>
    <row r="77" spans="7:7">
      <c r="G77" s="1" t="str">
        <f>IF(ISNUMBER(MATCH(D77,Clubs,0)),MIN(G$6:G76)-1,"NC")</f>
        <v>NC</v>
      </c>
    </row>
    <row r="78" spans="7:7">
      <c r="G78" s="1" t="str">
        <f>IF(ISNUMBER(MATCH(D78,Clubs,0)),MIN(G$6:G77)-1,"NC")</f>
        <v>NC</v>
      </c>
    </row>
    <row r="79" spans="7:7">
      <c r="G79" s="1" t="str">
        <f>IF(ISNUMBER(MATCH(D79,Clubs,0)),MIN(G$6:G78)-1,"NC")</f>
        <v>NC</v>
      </c>
    </row>
    <row r="80" spans="7:7">
      <c r="G80" s="1" t="str">
        <f>IF(ISNUMBER(MATCH(D80,Clubs,0)),MIN(G$6:G79)-1,"NC")</f>
        <v>NC</v>
      </c>
    </row>
    <row r="81" spans="7:7">
      <c r="G81" s="1" t="str">
        <f>IF(ISNUMBER(MATCH(D81,Clubs,0)),MIN(G$6:G80)-1,"NC")</f>
        <v>NC</v>
      </c>
    </row>
    <row r="82" spans="7:7">
      <c r="G82" s="1" t="str">
        <f>IF(ISNUMBER(MATCH(D82,Clubs,0)),MIN(G$6:G81)-1,"NC")</f>
        <v>NC</v>
      </c>
    </row>
    <row r="83" spans="7:7">
      <c r="G83" s="1" t="str">
        <f>IF(ISNUMBER(MATCH(D83,Clubs,0)),MIN(G$6:G82)-1,"NC")</f>
        <v>NC</v>
      </c>
    </row>
    <row r="84" spans="7:7">
      <c r="G84" s="1" t="str">
        <f>IF(ISNUMBER(MATCH(D84,Clubs,0)),MIN(G$6:G83)-1,"NC")</f>
        <v>NC</v>
      </c>
    </row>
    <row r="85" spans="7:7">
      <c r="G85" s="1" t="str">
        <f>IF(ISNUMBER(MATCH(D85,Clubs,0)),MIN(G$6:G84)-1,"NC")</f>
        <v>NC</v>
      </c>
    </row>
    <row r="86" spans="7:7">
      <c r="G86" s="1" t="str">
        <f>IF(ISNUMBER(MATCH(D86,Clubs,0)),MIN(G$6:G85)-1,"NC")</f>
        <v>NC</v>
      </c>
    </row>
    <row r="87" spans="7:7">
      <c r="G87" s="1" t="str">
        <f>IF(ISNUMBER(MATCH(D87,Clubs,0)),MIN(G$6:G86)-1,"NC")</f>
        <v>NC</v>
      </c>
    </row>
    <row r="88" spans="7:7">
      <c r="G88" s="1" t="str">
        <f>IF(ISNUMBER(MATCH(D88,Clubs,0)),MIN(G$6:G87)-1,"NC")</f>
        <v>NC</v>
      </c>
    </row>
    <row r="89" spans="7:7">
      <c r="G89" s="1" t="str">
        <f>IF(ISNUMBER(MATCH(D89,Clubs,0)),MIN(G$6:G88)-1,"NC")</f>
        <v>NC</v>
      </c>
    </row>
    <row r="90" spans="7:7">
      <c r="G90" s="1" t="str">
        <f>IF(ISNUMBER(MATCH(D90,Clubs,0)),MIN(G$6:G89)-1,"NC")</f>
        <v>NC</v>
      </c>
    </row>
    <row r="91" spans="7:7">
      <c r="G91" s="1" t="str">
        <f>IF(ISNUMBER(MATCH(D91,Clubs,0)),MIN(G$6:G90)-1,"NC")</f>
        <v>NC</v>
      </c>
    </row>
    <row r="92" spans="7:7">
      <c r="G92" s="1" t="str">
        <f>IF(ISNUMBER(MATCH(D92,Clubs,0)),MIN(G$6:G91)-1,"NC")</f>
        <v>NC</v>
      </c>
    </row>
    <row r="93" spans="7:7">
      <c r="G93" s="1" t="str">
        <f>IF(ISNUMBER(MATCH(D93,Clubs,0)),MIN(G$6:G92)-1,"NC")</f>
        <v>NC</v>
      </c>
    </row>
    <row r="94" spans="7:7">
      <c r="G94" s="1" t="str">
        <f>IF(ISNUMBER(MATCH(D94,Clubs,0)),MIN(G$6:G93)-1,"NC")</f>
        <v>NC</v>
      </c>
    </row>
    <row r="95" spans="7:7">
      <c r="G95" s="1" t="str">
        <f>IF(ISNUMBER(MATCH(D95,Clubs,0)),MIN(G$6:G94)-1,"NC")</f>
        <v>NC</v>
      </c>
    </row>
    <row r="96" spans="7:7">
      <c r="G96" s="1" t="str">
        <f>IF(ISNUMBER(MATCH(D96,Clubs,0)),MIN(G$6:G95)-1,"NC")</f>
        <v>NC</v>
      </c>
    </row>
    <row r="97" spans="2:7">
      <c r="C97" s="257"/>
      <c r="D97" s="257"/>
      <c r="E97" s="257"/>
      <c r="F97" s="259"/>
      <c r="G97" s="1" t="str">
        <f>IF(ISNUMBER(MATCH(D97,Clubs,0)),MIN(G$6:G96)-1,"NC")</f>
        <v>NC</v>
      </c>
    </row>
    <row r="98" spans="2:7">
      <c r="C98" s="257"/>
      <c r="D98" s="257"/>
      <c r="E98" s="257"/>
      <c r="F98" s="259"/>
      <c r="G98" s="1" t="str">
        <f>IF(ISNUMBER(MATCH(D98,Clubs,0)),MIN(G$6:G97)-1,"NC")</f>
        <v>NC</v>
      </c>
    </row>
    <row r="99" spans="2:7">
      <c r="C99" s="257"/>
      <c r="D99" s="257"/>
      <c r="E99" s="257"/>
      <c r="F99" s="259"/>
      <c r="G99" s="1" t="str">
        <f>IF(ISNUMBER(MATCH(D99,Clubs,0)),MIN(G$6:G98)-1,"NC")</f>
        <v>NC</v>
      </c>
    </row>
    <row r="100" spans="2:7">
      <c r="C100" s="257"/>
      <c r="D100" s="257"/>
      <c r="E100" s="257"/>
      <c r="F100" s="259"/>
      <c r="G100" s="1" t="str">
        <f>IF(ISNUMBER(MATCH(D100,Clubs,0)),MIN(G$6:G99)-1,"NC")</f>
        <v>NC</v>
      </c>
    </row>
    <row r="101" spans="2:7">
      <c r="C101" s="257"/>
      <c r="D101" s="257"/>
      <c r="E101" s="257"/>
      <c r="F101" s="259"/>
      <c r="G101" s="1" t="str">
        <f>IF(ISNUMBER(MATCH(D101,Clubs,0)),MIN(G$6:G100)-1,"NC")</f>
        <v>NC</v>
      </c>
    </row>
    <row r="102" spans="2:7">
      <c r="C102" s="257"/>
      <c r="D102" s="257"/>
      <c r="E102" s="257"/>
      <c r="F102" s="259"/>
      <c r="G102" s="1" t="str">
        <f>IF(ISNUMBER(MATCH(D102,Clubs,0)),MIN(G$6:G101)-1,"NC")</f>
        <v>NC</v>
      </c>
    </row>
    <row r="103" spans="2:7">
      <c r="C103" s="257"/>
      <c r="D103" s="257"/>
      <c r="E103" s="257"/>
      <c r="F103" s="259"/>
      <c r="G103" s="1" t="str">
        <f>IF(ISNUMBER(MATCH(D103,Clubs,0)),MIN(G$6:G102)-1,"NC")</f>
        <v>NC</v>
      </c>
    </row>
    <row r="104" spans="2:7">
      <c r="C104" s="257"/>
      <c r="D104" s="257"/>
      <c r="E104" s="257"/>
      <c r="F104" s="259"/>
      <c r="G104" s="1" t="str">
        <f>IF(ISNUMBER(MATCH(D104,Clubs,0)),MIN(G$6:G103)-1,"NC")</f>
        <v>NC</v>
      </c>
    </row>
    <row r="105" spans="2:7">
      <c r="C105" s="257"/>
      <c r="D105" s="257"/>
      <c r="E105" s="257"/>
      <c r="F105" s="259"/>
      <c r="G105" s="1" t="str">
        <f>IF(ISNUMBER(MATCH(D105,Clubs,0)),MIN(G$6:G104)-1,"NC")</f>
        <v>NC</v>
      </c>
    </row>
    <row r="106" spans="2:7">
      <c r="C106" s="335"/>
      <c r="D106" s="335"/>
      <c r="E106" s="335"/>
      <c r="F106" s="328"/>
      <c r="G106" s="1" t="str">
        <f>IF(ISNUMBER(MATCH(D106,Clubs,0)),MIN(G$6:G105)-1,"NC")</f>
        <v>NC</v>
      </c>
    </row>
    <row r="107" spans="2:7">
      <c r="C107" s="335"/>
      <c r="D107" s="335"/>
      <c r="E107" s="335"/>
      <c r="F107" s="328"/>
      <c r="G107" s="1" t="str">
        <f>IF(ISNUMBER(MATCH(D107,Clubs,0)),MIN(G$6:G106)-1,"NC")</f>
        <v>NC</v>
      </c>
    </row>
    <row r="108" spans="2:7">
      <c r="C108" s="335"/>
      <c r="D108" s="335"/>
      <c r="E108" s="335"/>
      <c r="F108" s="328"/>
      <c r="G108" s="1" t="str">
        <f>IF(ISNUMBER(MATCH(D108,Clubs,0)),MIN(G$6:G107)-1,"NC")</f>
        <v>NC</v>
      </c>
    </row>
    <row r="111" spans="2:7" s="3" customFormat="1" ht="18">
      <c r="C111" s="330" t="s">
        <v>151</v>
      </c>
      <c r="D111" s="330"/>
      <c r="E111" s="330"/>
      <c r="G111" s="2"/>
    </row>
    <row r="112" spans="2:7" ht="30">
      <c r="B112" s="578"/>
      <c r="C112" s="566" t="s">
        <v>1</v>
      </c>
      <c r="D112" s="566"/>
      <c r="E112" s="566"/>
      <c r="F112" s="579"/>
      <c r="G112" s="567" t="s">
        <v>86</v>
      </c>
    </row>
    <row r="113" spans="2:7">
      <c r="B113" s="566"/>
      <c r="C113" s="566"/>
      <c r="D113" s="566"/>
      <c r="E113" s="566"/>
      <c r="F113" s="579"/>
      <c r="G113" s="568">
        <v>100</v>
      </c>
    </row>
    <row r="114" spans="2:7">
      <c r="B114" s="327" t="s">
        <v>543</v>
      </c>
      <c r="C114" s="257" t="s">
        <v>567</v>
      </c>
      <c r="D114" s="257" t="s">
        <v>4</v>
      </c>
      <c r="E114" s="257" t="s">
        <v>205</v>
      </c>
      <c r="F114" s="259"/>
      <c r="G114" s="1">
        <f>IF(ISNUMBER(MATCH(D114,Clubs,0)),MIN(G$113:G113)-1,"NC")</f>
        <v>99</v>
      </c>
    </row>
    <row r="115" spans="2:7">
      <c r="B115" s="327" t="s">
        <v>312</v>
      </c>
      <c r="C115" s="257" t="s">
        <v>363</v>
      </c>
      <c r="D115" s="257" t="s">
        <v>189</v>
      </c>
      <c r="E115" s="257" t="s">
        <v>223</v>
      </c>
      <c r="F115" s="259"/>
      <c r="G115" s="1">
        <f>IF(ISNUMBER(MATCH(D115,Clubs,0)),MIN(G$113:G114)-1,"NC")</f>
        <v>98</v>
      </c>
    </row>
    <row r="116" spans="2:7">
      <c r="B116" s="327" t="s">
        <v>313</v>
      </c>
      <c r="C116" s="257" t="s">
        <v>544</v>
      </c>
      <c r="D116" s="257" t="s">
        <v>545</v>
      </c>
      <c r="E116" s="257" t="s">
        <v>203</v>
      </c>
      <c r="F116" s="259"/>
      <c r="G116" s="1" t="str">
        <f>IF(ISNUMBER(MATCH(D116,Clubs,0)),MIN(G$113:G115)-1,"NC")</f>
        <v>NC</v>
      </c>
    </row>
    <row r="117" spans="2:7">
      <c r="B117" s="327" t="s">
        <v>316</v>
      </c>
      <c r="C117" s="257" t="s">
        <v>546</v>
      </c>
      <c r="D117" s="257" t="s">
        <v>5</v>
      </c>
      <c r="E117" s="257" t="s">
        <v>216</v>
      </c>
      <c r="F117" s="259"/>
      <c r="G117" s="1">
        <f>IF(ISNUMBER(MATCH(D117,Clubs,0)),MIN(G$113:G116)-1,"NC")</f>
        <v>97</v>
      </c>
    </row>
    <row r="118" spans="2:7">
      <c r="B118" s="327" t="s">
        <v>317</v>
      </c>
      <c r="C118" s="257" t="s">
        <v>37</v>
      </c>
      <c r="D118" s="257" t="s">
        <v>3</v>
      </c>
      <c r="E118" s="257" t="s">
        <v>216</v>
      </c>
      <c r="F118" s="259"/>
      <c r="G118" s="1">
        <f>IF(ISNUMBER(MATCH(D118,Clubs,0)),MIN(G$113:G117)-1,"NC")</f>
        <v>96</v>
      </c>
    </row>
    <row r="119" spans="2:7">
      <c r="B119" s="327" t="s">
        <v>319</v>
      </c>
      <c r="C119" s="257" t="s">
        <v>224</v>
      </c>
      <c r="D119" s="257" t="s">
        <v>4</v>
      </c>
      <c r="E119" s="257" t="s">
        <v>207</v>
      </c>
      <c r="F119" s="259"/>
      <c r="G119" s="1">
        <f>IF(ISNUMBER(MATCH(D119,Clubs,0)),MIN(G$113:G118)-1,"NC")</f>
        <v>95</v>
      </c>
    </row>
    <row r="120" spans="2:7">
      <c r="B120" s="327" t="s">
        <v>320</v>
      </c>
      <c r="C120" s="257" t="s">
        <v>67</v>
      </c>
      <c r="D120" s="257" t="s">
        <v>3</v>
      </c>
      <c r="E120" s="257" t="s">
        <v>225</v>
      </c>
      <c r="F120" s="259"/>
      <c r="G120" s="1">
        <f>IF(ISNUMBER(MATCH(D120,Clubs,0)),MIN(G$113:G119)-1,"NC")</f>
        <v>94</v>
      </c>
    </row>
    <row r="121" spans="2:7">
      <c r="B121" s="327" t="s">
        <v>323</v>
      </c>
      <c r="C121" s="257" t="s">
        <v>547</v>
      </c>
      <c r="D121" s="257" t="s">
        <v>189</v>
      </c>
      <c r="E121" s="257" t="s">
        <v>225</v>
      </c>
      <c r="F121" s="259"/>
      <c r="G121" s="1">
        <f>IF(ISNUMBER(MATCH(D121,Clubs,0)),MIN(G$113:G120)-1,"NC")</f>
        <v>93</v>
      </c>
    </row>
    <row r="122" spans="2:7">
      <c r="B122" s="327" t="s">
        <v>325</v>
      </c>
      <c r="C122" s="257" t="s">
        <v>548</v>
      </c>
      <c r="D122" s="257" t="s">
        <v>189</v>
      </c>
      <c r="E122" s="257" t="s">
        <v>226</v>
      </c>
      <c r="F122" s="259"/>
      <c r="G122" s="1">
        <f>IF(ISNUMBER(MATCH(D122,Clubs,0)),MIN(G$113:G121)-1,"NC")</f>
        <v>92</v>
      </c>
    </row>
    <row r="123" spans="2:7">
      <c r="B123" s="327" t="s">
        <v>326</v>
      </c>
      <c r="C123" s="257" t="s">
        <v>549</v>
      </c>
      <c r="D123" s="257" t="s">
        <v>5</v>
      </c>
      <c r="E123" s="257" t="s">
        <v>226</v>
      </c>
      <c r="F123" s="259"/>
      <c r="G123" s="1">
        <f>IF(ISNUMBER(MATCH(D123,Clubs,0)),MIN(G$113:G122)-1,"NC")</f>
        <v>91</v>
      </c>
    </row>
    <row r="124" spans="2:7">
      <c r="B124" s="327" t="s">
        <v>329</v>
      </c>
      <c r="C124" s="257" t="s">
        <v>197</v>
      </c>
      <c r="D124" s="257" t="s">
        <v>5</v>
      </c>
      <c r="E124" s="257" t="s">
        <v>205</v>
      </c>
      <c r="F124" s="259"/>
      <c r="G124" s="1">
        <f>IF(ISNUMBER(MATCH(D124,Clubs,0)),MIN(G$113:G123)-1,"NC")</f>
        <v>90</v>
      </c>
    </row>
    <row r="125" spans="2:7">
      <c r="B125" s="327" t="s">
        <v>331</v>
      </c>
      <c r="C125" s="257" t="s">
        <v>550</v>
      </c>
      <c r="D125" s="257" t="s">
        <v>545</v>
      </c>
      <c r="E125" s="257" t="s">
        <v>210</v>
      </c>
      <c r="F125" s="259"/>
      <c r="G125" s="1" t="str">
        <f>IF(ISNUMBER(MATCH(D125,Clubs,0)),MIN(G$113:G124)-1,"NC")</f>
        <v>NC</v>
      </c>
    </row>
    <row r="126" spans="2:7">
      <c r="B126" s="327" t="s">
        <v>333</v>
      </c>
      <c r="C126" s="257" t="s">
        <v>370</v>
      </c>
      <c r="D126" s="257" t="s">
        <v>3</v>
      </c>
      <c r="E126" s="257" t="s">
        <v>207</v>
      </c>
      <c r="F126" s="259"/>
      <c r="G126" s="1">
        <f>IF(ISNUMBER(MATCH(D126,Clubs,0)),MIN(G$113:G125)-1,"NC")</f>
        <v>89</v>
      </c>
    </row>
    <row r="127" spans="2:7">
      <c r="B127" s="327" t="s">
        <v>334</v>
      </c>
      <c r="C127" s="257" t="s">
        <v>551</v>
      </c>
      <c r="D127" s="257" t="s">
        <v>4</v>
      </c>
      <c r="E127" s="257" t="s">
        <v>222</v>
      </c>
      <c r="F127" s="259"/>
      <c r="G127" s="1">
        <f>IF(ISNUMBER(MATCH(D127,Clubs,0)),MIN(G$113:G126)-1,"NC")</f>
        <v>88</v>
      </c>
    </row>
    <row r="128" spans="2:7">
      <c r="B128" s="327" t="s">
        <v>336</v>
      </c>
      <c r="C128" s="257" t="s">
        <v>552</v>
      </c>
      <c r="D128" s="257" t="s">
        <v>537</v>
      </c>
      <c r="E128" s="257" t="s">
        <v>216</v>
      </c>
      <c r="F128" s="259"/>
      <c r="G128" s="1" t="str">
        <f>IF(ISNUMBER(MATCH(D128,Clubs,0)),MIN(G$113:G127)-1,"NC")</f>
        <v>NC</v>
      </c>
    </row>
    <row r="129" spans="2:7">
      <c r="B129" s="327" t="s">
        <v>337</v>
      </c>
      <c r="C129" s="257" t="s">
        <v>89</v>
      </c>
      <c r="D129" s="257" t="s">
        <v>4</v>
      </c>
      <c r="E129" s="257" t="s">
        <v>219</v>
      </c>
      <c r="F129" s="259"/>
      <c r="G129" s="1">
        <f>IF(ISNUMBER(MATCH(D129,Clubs,0)),MIN(G$113:G128)-1,"NC")</f>
        <v>87</v>
      </c>
    </row>
    <row r="130" spans="2:7">
      <c r="B130" s="327" t="s">
        <v>339</v>
      </c>
      <c r="C130" s="257" t="s">
        <v>553</v>
      </c>
      <c r="D130" s="257" t="s">
        <v>4</v>
      </c>
      <c r="E130" s="257" t="s">
        <v>207</v>
      </c>
      <c r="F130" s="259"/>
      <c r="G130" s="1">
        <f>IF(ISNUMBER(MATCH(D130,Clubs,0)),MIN(G$113:G129)-1,"NC")</f>
        <v>86</v>
      </c>
    </row>
    <row r="131" spans="2:7">
      <c r="B131" s="327" t="s">
        <v>340</v>
      </c>
      <c r="C131" s="257" t="s">
        <v>554</v>
      </c>
      <c r="D131" s="257" t="s">
        <v>3</v>
      </c>
      <c r="E131" s="257" t="s">
        <v>208</v>
      </c>
      <c r="F131" s="259"/>
      <c r="G131" s="1">
        <f>IF(ISNUMBER(MATCH(D131,Clubs,0)),MIN(G$113:G130)-1,"NC")</f>
        <v>85</v>
      </c>
    </row>
    <row r="132" spans="2:7">
      <c r="B132" s="327" t="s">
        <v>341</v>
      </c>
      <c r="C132" s="257" t="s">
        <v>568</v>
      </c>
      <c r="D132" s="257" t="s">
        <v>3</v>
      </c>
      <c r="E132" s="257" t="s">
        <v>213</v>
      </c>
      <c r="F132" s="259"/>
      <c r="G132" s="1">
        <f>IF(ISNUMBER(MATCH(D132,Clubs,0)),MIN(G$113:G131)-1,"NC")</f>
        <v>84</v>
      </c>
    </row>
    <row r="133" spans="2:7">
      <c r="B133" s="327" t="s">
        <v>342</v>
      </c>
      <c r="C133" s="257" t="s">
        <v>286</v>
      </c>
      <c r="D133" s="257" t="s">
        <v>189</v>
      </c>
      <c r="E133" s="257" t="s">
        <v>223</v>
      </c>
      <c r="F133" s="259"/>
      <c r="G133" s="1">
        <f>IF(ISNUMBER(MATCH(D133,Clubs,0)),MIN(G$113:G132)-1,"NC")</f>
        <v>83</v>
      </c>
    </row>
    <row r="134" spans="2:7">
      <c r="B134" s="327" t="s">
        <v>345</v>
      </c>
      <c r="C134" s="257" t="s">
        <v>555</v>
      </c>
      <c r="D134" s="257" t="s">
        <v>401</v>
      </c>
      <c r="E134" s="257" t="s">
        <v>229</v>
      </c>
      <c r="F134" s="259"/>
      <c r="G134" s="1" t="str">
        <f>IF(ISNUMBER(MATCH(D134,Clubs,0)),MIN(G$113:G133)-1,"NC")</f>
        <v>NC</v>
      </c>
    </row>
    <row r="135" spans="2:7">
      <c r="B135" s="327" t="s">
        <v>347</v>
      </c>
      <c r="C135" s="257" t="s">
        <v>371</v>
      </c>
      <c r="D135" s="257" t="s">
        <v>4</v>
      </c>
      <c r="E135" s="257" t="s">
        <v>213</v>
      </c>
      <c r="F135" s="259"/>
      <c r="G135" s="1">
        <f>IF(ISNUMBER(MATCH(D135,Clubs,0)),MIN(G$113:G134)-1,"NC")</f>
        <v>82</v>
      </c>
    </row>
    <row r="136" spans="2:7">
      <c r="B136" s="327" t="s">
        <v>348</v>
      </c>
      <c r="C136" s="257" t="s">
        <v>198</v>
      </c>
      <c r="D136" s="257" t="s">
        <v>3</v>
      </c>
      <c r="E136" s="257" t="s">
        <v>223</v>
      </c>
      <c r="F136" s="259"/>
      <c r="G136" s="1">
        <f>IF(ISNUMBER(MATCH(D136,Clubs,0)),MIN(G$113:G135)-1,"NC")</f>
        <v>81</v>
      </c>
    </row>
    <row r="137" spans="2:7">
      <c r="B137" s="327" t="s">
        <v>350</v>
      </c>
      <c r="C137" s="257" t="s">
        <v>556</v>
      </c>
      <c r="D137" s="257" t="s">
        <v>189</v>
      </c>
      <c r="E137" s="257" t="s">
        <v>220</v>
      </c>
      <c r="F137" s="259"/>
      <c r="G137" s="1">
        <f>IF(ISNUMBER(MATCH(D137,Clubs,0)),MIN(G$113:G136)-1,"NC")</f>
        <v>80</v>
      </c>
    </row>
    <row r="138" spans="2:7">
      <c r="B138" s="327" t="s">
        <v>353</v>
      </c>
      <c r="C138" s="257" t="s">
        <v>375</v>
      </c>
      <c r="D138" s="257" t="s">
        <v>376</v>
      </c>
      <c r="E138" s="257" t="s">
        <v>208</v>
      </c>
      <c r="F138" s="259"/>
      <c r="G138" s="1" t="str">
        <f>IF(ISNUMBER(MATCH(D138,Clubs,0)),MIN(G$113:G137)-1,"NC")</f>
        <v>NC</v>
      </c>
    </row>
    <row r="139" spans="2:7">
      <c r="B139" s="327" t="s">
        <v>355</v>
      </c>
      <c r="C139" s="257" t="s">
        <v>234</v>
      </c>
      <c r="D139" s="257" t="s">
        <v>189</v>
      </c>
      <c r="E139" s="257" t="s">
        <v>228</v>
      </c>
      <c r="F139" s="259"/>
      <c r="G139" s="1">
        <f>IF(ISNUMBER(MATCH(D139,Clubs,0)),MIN(G$113:G138)-1,"NC")</f>
        <v>79</v>
      </c>
    </row>
    <row r="140" spans="2:7">
      <c r="B140" s="327" t="s">
        <v>357</v>
      </c>
      <c r="C140" s="257" t="s">
        <v>373</v>
      </c>
      <c r="D140" s="257" t="s">
        <v>3</v>
      </c>
      <c r="E140" s="257" t="s">
        <v>213</v>
      </c>
      <c r="F140" s="259"/>
      <c r="G140" s="1">
        <f>IF(ISNUMBER(MATCH(D140,Clubs,0)),MIN(G$113:G139)-1,"NC")</f>
        <v>78</v>
      </c>
    </row>
    <row r="141" spans="2:7">
      <c r="B141" s="327" t="s">
        <v>360</v>
      </c>
      <c r="C141" s="257" t="s">
        <v>557</v>
      </c>
      <c r="D141" s="257" t="s">
        <v>4</v>
      </c>
      <c r="E141" s="257" t="s">
        <v>218</v>
      </c>
      <c r="F141" s="259"/>
      <c r="G141" s="1">
        <f>IF(ISNUMBER(MATCH(D141,Clubs,0)),MIN(G$113:G140)-1,"NC")</f>
        <v>77</v>
      </c>
    </row>
    <row r="142" spans="2:7">
      <c r="B142" s="327" t="s">
        <v>384</v>
      </c>
      <c r="C142" s="257" t="s">
        <v>236</v>
      </c>
      <c r="D142" s="257" t="s">
        <v>4</v>
      </c>
      <c r="E142" s="257" t="s">
        <v>216</v>
      </c>
      <c r="F142" s="259"/>
      <c r="G142" s="1">
        <f>IF(ISNUMBER(MATCH(D142,Clubs,0)),MIN(G$113:G141)-1,"NC")</f>
        <v>76</v>
      </c>
    </row>
    <row r="143" spans="2:7">
      <c r="B143" s="327" t="s">
        <v>385</v>
      </c>
      <c r="C143" s="257" t="s">
        <v>558</v>
      </c>
      <c r="D143" s="257" t="s">
        <v>328</v>
      </c>
      <c r="E143" s="257" t="s">
        <v>208</v>
      </c>
      <c r="F143" s="259"/>
      <c r="G143" s="1" t="str">
        <f>IF(ISNUMBER(MATCH(D143,Clubs,0)),MIN(G$113:G142)-1,"NC")</f>
        <v>NC</v>
      </c>
    </row>
    <row r="144" spans="2:7">
      <c r="B144" s="327" t="s">
        <v>386</v>
      </c>
      <c r="C144" s="257" t="s">
        <v>403</v>
      </c>
      <c r="D144" s="257" t="s">
        <v>3</v>
      </c>
      <c r="E144" s="257" t="s">
        <v>233</v>
      </c>
      <c r="F144" s="259"/>
      <c r="G144" s="1">
        <f>IF(ISNUMBER(MATCH(D144,Clubs,0)),MIN(G$113:G143)-1,"NC")</f>
        <v>75</v>
      </c>
    </row>
    <row r="145" spans="2:7">
      <c r="B145" s="327" t="s">
        <v>389</v>
      </c>
      <c r="C145" s="257" t="s">
        <v>380</v>
      </c>
      <c r="D145" s="257" t="s">
        <v>381</v>
      </c>
      <c r="E145" s="257" t="s">
        <v>207</v>
      </c>
      <c r="F145" s="259"/>
      <c r="G145" s="1" t="str">
        <f>IF(ISNUMBER(MATCH(D145,Clubs,0)),MIN(G$113:G144)-1,"NC")</f>
        <v>NC</v>
      </c>
    </row>
    <row r="146" spans="2:7">
      <c r="B146" s="327" t="s">
        <v>392</v>
      </c>
      <c r="C146" s="257" t="s">
        <v>378</v>
      </c>
      <c r="D146" s="257" t="s">
        <v>5</v>
      </c>
      <c r="E146" s="257" t="s">
        <v>229</v>
      </c>
      <c r="F146" s="259"/>
      <c r="G146" s="1">
        <f>IF(ISNUMBER(MATCH(D146,Clubs,0)),MIN(G$113:G145)-1,"NC")</f>
        <v>74</v>
      </c>
    </row>
    <row r="147" spans="2:7">
      <c r="B147" s="327" t="s">
        <v>394</v>
      </c>
      <c r="C147" s="257" t="s">
        <v>569</v>
      </c>
      <c r="D147" s="257" t="s">
        <v>189</v>
      </c>
      <c r="E147" s="257" t="s">
        <v>215</v>
      </c>
      <c r="F147" s="259"/>
      <c r="G147" s="1">
        <f>IF(ISNUMBER(MATCH(D147,Clubs,0)),MIN(G$113:G146)-1,"NC")</f>
        <v>73</v>
      </c>
    </row>
    <row r="148" spans="2:7">
      <c r="B148" s="327" t="s">
        <v>414</v>
      </c>
      <c r="C148" s="257" t="s">
        <v>379</v>
      </c>
      <c r="D148" s="257" t="s">
        <v>315</v>
      </c>
      <c r="E148" s="257" t="s">
        <v>208</v>
      </c>
      <c r="F148" s="259"/>
      <c r="G148" s="1" t="str">
        <f>IF(ISNUMBER(MATCH(D148,Clubs,0)),MIN(G$113:G147)-1,"NC")</f>
        <v>NC</v>
      </c>
    </row>
    <row r="149" spans="2:7">
      <c r="B149" s="327" t="s">
        <v>417</v>
      </c>
      <c r="C149" s="257" t="s">
        <v>372</v>
      </c>
      <c r="D149" s="257" t="s">
        <v>3</v>
      </c>
      <c r="E149" s="257" t="s">
        <v>208</v>
      </c>
      <c r="F149" s="259"/>
      <c r="G149" s="1">
        <f>IF(ISNUMBER(MATCH(D149,Clubs,0)),MIN(G$113:G148)-1,"NC")</f>
        <v>72</v>
      </c>
    </row>
    <row r="150" spans="2:7">
      <c r="B150" s="327" t="s">
        <v>419</v>
      </c>
      <c r="C150" s="257" t="s">
        <v>559</v>
      </c>
      <c r="D150" s="257" t="s">
        <v>539</v>
      </c>
      <c r="E150" s="257" t="s">
        <v>226</v>
      </c>
      <c r="F150" s="259"/>
      <c r="G150" s="1" t="str">
        <f>IF(ISNUMBER(MATCH(D150,Clubs,0)),MIN(G$113:G149)-1,"NC")</f>
        <v>NC</v>
      </c>
    </row>
    <row r="151" spans="2:7">
      <c r="B151" s="327" t="s">
        <v>421</v>
      </c>
      <c r="C151" s="257" t="s">
        <v>395</v>
      </c>
      <c r="D151" s="257" t="s">
        <v>381</v>
      </c>
      <c r="E151" s="257" t="s">
        <v>215</v>
      </c>
      <c r="F151" s="259"/>
      <c r="G151" s="1" t="str">
        <f>IF(ISNUMBER(MATCH(D151,Clubs,0)),MIN(G$113:G150)-1,"NC")</f>
        <v>NC</v>
      </c>
    </row>
    <row r="152" spans="2:7">
      <c r="B152" s="327" t="s">
        <v>423</v>
      </c>
      <c r="C152" s="257" t="s">
        <v>560</v>
      </c>
      <c r="D152" s="257" t="s">
        <v>4</v>
      </c>
      <c r="E152" s="257" t="s">
        <v>228</v>
      </c>
      <c r="F152" s="259"/>
      <c r="G152" s="1">
        <f>IF(ISNUMBER(MATCH(D152,Clubs,0)),MIN(G$113:G151)-1,"NC")</f>
        <v>71</v>
      </c>
    </row>
    <row r="153" spans="2:7">
      <c r="B153" s="327" t="s">
        <v>425</v>
      </c>
      <c r="C153" s="257" t="s">
        <v>561</v>
      </c>
      <c r="D153" s="257" t="s">
        <v>4</v>
      </c>
      <c r="E153" s="257" t="s">
        <v>207</v>
      </c>
      <c r="F153" s="259"/>
      <c r="G153" s="1">
        <f>IF(ISNUMBER(MATCH(D153,Clubs,0)),MIN(G$113:G152)-1,"NC")</f>
        <v>70</v>
      </c>
    </row>
    <row r="154" spans="2:7">
      <c r="B154" s="327" t="s">
        <v>427</v>
      </c>
      <c r="C154" s="257" t="s">
        <v>501</v>
      </c>
      <c r="D154" s="257" t="s">
        <v>401</v>
      </c>
      <c r="E154" s="257" t="s">
        <v>222</v>
      </c>
      <c r="F154" s="259"/>
      <c r="G154" s="1" t="str">
        <f>IF(ISNUMBER(MATCH(D154,Clubs,0)),MIN(G$113:G153)-1,"NC")</f>
        <v>NC</v>
      </c>
    </row>
    <row r="155" spans="2:7">
      <c r="B155" s="327" t="s">
        <v>429</v>
      </c>
      <c r="C155" s="257" t="s">
        <v>562</v>
      </c>
      <c r="D155" s="257" t="s">
        <v>189</v>
      </c>
      <c r="E155" s="257" t="s">
        <v>228</v>
      </c>
      <c r="F155" s="259"/>
      <c r="G155" s="1">
        <f>IF(ISNUMBER(MATCH(D155,Clubs,0)),MIN(G$113:G154)-1,"NC")</f>
        <v>69</v>
      </c>
    </row>
    <row r="156" spans="2:7">
      <c r="B156" s="327" t="s">
        <v>431</v>
      </c>
      <c r="C156" s="257" t="s">
        <v>563</v>
      </c>
      <c r="D156" s="257" t="s">
        <v>3</v>
      </c>
      <c r="E156" s="257" t="s">
        <v>208</v>
      </c>
      <c r="F156" s="259"/>
      <c r="G156" s="1">
        <f>IF(ISNUMBER(MATCH(D156,Clubs,0)),MIN(G$113:G155)-1,"NC")</f>
        <v>68</v>
      </c>
    </row>
    <row r="157" spans="2:7">
      <c r="B157" s="327" t="s">
        <v>433</v>
      </c>
      <c r="C157" s="257" t="s">
        <v>564</v>
      </c>
      <c r="D157" s="257"/>
      <c r="E157" s="257" t="s">
        <v>213</v>
      </c>
      <c r="F157" s="259"/>
      <c r="G157" s="1" t="str">
        <f>IF(ISNUMBER(MATCH(D157,Clubs,0)),MIN(G$113:G156)-1,"NC")</f>
        <v>NC</v>
      </c>
    </row>
    <row r="158" spans="2:7">
      <c r="B158" s="327" t="s">
        <v>435</v>
      </c>
      <c r="C158" s="257" t="s">
        <v>565</v>
      </c>
      <c r="D158" s="257" t="s">
        <v>4</v>
      </c>
      <c r="E158" s="257" t="s">
        <v>216</v>
      </c>
      <c r="F158" s="259"/>
      <c r="G158" s="1">
        <f>IF(ISNUMBER(MATCH(D158,Clubs,0)),MIN(G$113:G157)-1,"NC")</f>
        <v>67</v>
      </c>
    </row>
    <row r="159" spans="2:7">
      <c r="B159" s="327" t="s">
        <v>437</v>
      </c>
      <c r="C159" s="257" t="s">
        <v>566</v>
      </c>
      <c r="D159" s="257" t="s">
        <v>542</v>
      </c>
      <c r="E159" s="257" t="s">
        <v>210</v>
      </c>
      <c r="F159" s="259"/>
      <c r="G159" s="1" t="str">
        <f>IF(ISNUMBER(MATCH(D159,Clubs,0)),MIN(G$113:G158)-1,"NC")</f>
        <v>NC</v>
      </c>
    </row>
    <row r="160" spans="2:7">
      <c r="B160" s="327"/>
      <c r="C160" s="257"/>
      <c r="D160" s="257"/>
      <c r="E160" s="257"/>
      <c r="F160" s="259"/>
      <c r="G160" s="1" t="str">
        <f>IF(ISNUMBER(MATCH(D160,Clubs,0)),MIN(G$113:G159)-1,"NC")</f>
        <v>NC</v>
      </c>
    </row>
    <row r="161" spans="7:7">
      <c r="G161" s="1" t="str">
        <f>IF(ISNUMBER(MATCH(D161,Clubs,0)),MIN(G$113:G160)-1,"NC")</f>
        <v>NC</v>
      </c>
    </row>
    <row r="162" spans="7:7">
      <c r="G162" s="1" t="str">
        <f>IF(ISNUMBER(MATCH(D162,Clubs,0)),MIN(G$113:G161)-1,"NC")</f>
        <v>NC</v>
      </c>
    </row>
    <row r="163" spans="7:7">
      <c r="G163" s="1" t="str">
        <f>IF(ISNUMBER(MATCH(D163,Clubs,0)),MIN(G$113:G162)-1,"NC")</f>
        <v>NC</v>
      </c>
    </row>
    <row r="164" spans="7:7">
      <c r="G164" s="1" t="str">
        <f>IF(ISNUMBER(MATCH(D164,Clubs,0)),MIN(G$113:G163)-1,"NC")</f>
        <v>NC</v>
      </c>
    </row>
    <row r="165" spans="7:7">
      <c r="G165" s="1" t="str">
        <f>IF(ISNUMBER(MATCH(D165,Clubs,0)),MIN(G$113:G164)-1,"NC")</f>
        <v>NC</v>
      </c>
    </row>
    <row r="166" spans="7:7">
      <c r="G166" s="1" t="str">
        <f>IF(ISNUMBER(MATCH(D166,Clubs,0)),MIN(G$113:G165)-1,"NC")</f>
        <v>NC</v>
      </c>
    </row>
    <row r="167" spans="7:7">
      <c r="G167" s="1" t="str">
        <f>IF(ISNUMBER(MATCH(D167,Clubs,0)),MIN(G$113:G166)-1,"NC")</f>
        <v>NC</v>
      </c>
    </row>
    <row r="168" spans="7:7">
      <c r="G168" s="1" t="str">
        <f>IF(ISNUMBER(MATCH(D168,Clubs,0)),MIN(G$113:G167)-1,"NC")</f>
        <v>NC</v>
      </c>
    </row>
    <row r="169" spans="7:7">
      <c r="G169" s="1" t="str">
        <f>IF(ISNUMBER(MATCH(D169,Clubs,0)),MIN(G$113:G168)-1,"NC")</f>
        <v>NC</v>
      </c>
    </row>
    <row r="170" spans="7:7">
      <c r="G170" s="1" t="str">
        <f>IF(ISNUMBER(MATCH(D170,Clubs,0)),MIN(G$113:G169)-1,"NC")</f>
        <v>NC</v>
      </c>
    </row>
    <row r="171" spans="7:7">
      <c r="G171" s="1" t="str">
        <f>IF(ISNUMBER(MATCH(D171,Clubs,0)),MIN(G$113:G170)-1,"NC")</f>
        <v>NC</v>
      </c>
    </row>
    <row r="172" spans="7:7">
      <c r="G172" s="1" t="str">
        <f>IF(ISNUMBER(MATCH(D172,Clubs,0)),MIN(G$113:G171)-1,"NC")</f>
        <v>NC</v>
      </c>
    </row>
    <row r="173" spans="7:7">
      <c r="G173" s="1" t="str">
        <f>IF(ISNUMBER(MATCH(D173,Clubs,0)),MIN(G$113:G172)-1,"NC")</f>
        <v>NC</v>
      </c>
    </row>
    <row r="174" spans="7:7">
      <c r="G174" s="1" t="str">
        <f>IF(ISNUMBER(MATCH(D174,Clubs,0)),MIN(G$113:G173)-1,"NC")</f>
        <v>NC</v>
      </c>
    </row>
    <row r="175" spans="7:7">
      <c r="G175" s="1" t="str">
        <f>IF(ISNUMBER(MATCH(D175,Clubs,0)),MIN(G$113:G174)-1,"NC")</f>
        <v>NC</v>
      </c>
    </row>
    <row r="176" spans="7:7">
      <c r="G176" s="1" t="str">
        <f>IF(ISNUMBER(MATCH(D176,Clubs,0)),MIN(G$113:G175)-1,"NC")</f>
        <v>NC</v>
      </c>
    </row>
    <row r="177" spans="7:7">
      <c r="G177" s="1" t="str">
        <f>IF(ISNUMBER(MATCH(D177,Clubs,0)),MIN(G$113:G176)-1,"NC")</f>
        <v>NC</v>
      </c>
    </row>
    <row r="178" spans="7:7">
      <c r="G178" s="1" t="str">
        <f>IF(ISNUMBER(MATCH(D178,Clubs,0)),MIN(G$113:G177)-1,"NC")</f>
        <v>NC</v>
      </c>
    </row>
    <row r="179" spans="7:7">
      <c r="G179" s="1" t="str">
        <f>IF(ISNUMBER(MATCH(D179,Clubs,0)),MIN(G$113:G178)-1,"NC")</f>
        <v>NC</v>
      </c>
    </row>
    <row r="180" spans="7:7">
      <c r="G180" s="1" t="str">
        <f>IF(ISNUMBER(MATCH(D180,Clubs,0)),MIN(G$113:G179)-1,"NC")</f>
        <v>NC</v>
      </c>
    </row>
    <row r="181" spans="7:7">
      <c r="G181" s="1" t="str">
        <f>IF(ISNUMBER(MATCH(D181,Clubs,0)),MIN(G$113:G180)-1,"NC")</f>
        <v>NC</v>
      </c>
    </row>
    <row r="182" spans="7:7">
      <c r="G182" s="1" t="str">
        <f>IF(ISNUMBER(MATCH(D182,Clubs,0)),MIN(G$113:G181)-1,"NC")</f>
        <v>NC</v>
      </c>
    </row>
    <row r="183" spans="7:7">
      <c r="G183" s="1" t="str">
        <f>IF(ISNUMBER(MATCH(D183,Clubs,0)),MIN(G$113:G182)-1,"NC")</f>
        <v>NC</v>
      </c>
    </row>
    <row r="184" spans="7:7">
      <c r="G184" s="1" t="str">
        <f>IF(ISNUMBER(MATCH(D184,Clubs,0)),MIN(G$113:G183)-1,"NC")</f>
        <v>NC</v>
      </c>
    </row>
    <row r="185" spans="7:7">
      <c r="G185" s="1" t="str">
        <f>IF(ISNUMBER(MATCH(D185,Clubs,0)),MIN(G$113:G184)-1,"NC")</f>
        <v>NC</v>
      </c>
    </row>
    <row r="186" spans="7:7">
      <c r="G186" s="1" t="str">
        <f>IF(ISNUMBER(MATCH(D186,Clubs,0)),MIN(G$113:G185)-1,"NC")</f>
        <v>NC</v>
      </c>
    </row>
    <row r="187" spans="7:7">
      <c r="G187" s="1" t="str">
        <f>IF(ISNUMBER(MATCH(D187,Clubs,0)),MIN(G$113:G186)-1,"NC")</f>
        <v>NC</v>
      </c>
    </row>
    <row r="188" spans="7:7">
      <c r="G188" s="1" t="str">
        <f>IF(ISNUMBER(MATCH(D188,Clubs,0)),MIN(G$113:G187)-1,"NC")</f>
        <v>NC</v>
      </c>
    </row>
    <row r="189" spans="7:7">
      <c r="G189" s="1" t="str">
        <f>IF(ISNUMBER(MATCH(D189,Clubs,0)),MIN(G$113:G188)-1,"NC")</f>
        <v>NC</v>
      </c>
    </row>
    <row r="190" spans="7:7">
      <c r="G190" s="1" t="str">
        <f>IF(ISNUMBER(MATCH(D190,Clubs,0)),MIN(G$113:G189)-1,"NC")</f>
        <v>NC</v>
      </c>
    </row>
    <row r="191" spans="7:7">
      <c r="G191" s="1" t="str">
        <f>IF(ISNUMBER(MATCH(D191,Clubs,0)),MIN(G$113:G190)-1,"NC")</f>
        <v>NC</v>
      </c>
    </row>
    <row r="192" spans="7:7">
      <c r="G192" s="1" t="str">
        <f>IF(ISNUMBER(MATCH(D192,Clubs,0)),MIN(G$113:G191)-1,"NC")</f>
        <v>NC</v>
      </c>
    </row>
    <row r="193" spans="7:7">
      <c r="G193" s="1" t="str">
        <f>IF(ISNUMBER(MATCH(D193,Clubs,0)),MIN(G$113:G192)-1,"NC")</f>
        <v>NC</v>
      </c>
    </row>
    <row r="194" spans="7:7">
      <c r="G194" s="1" t="str">
        <f>IF(ISNUMBER(MATCH(D194,Clubs,0)),MIN(G$113:G193)-1,"NC")</f>
        <v>NC</v>
      </c>
    </row>
    <row r="195" spans="7:7">
      <c r="G195" s="1" t="str">
        <f>IF(ISNUMBER(MATCH(D195,Clubs,0)),MIN(G$113:G194)-1,"NC")</f>
        <v>NC</v>
      </c>
    </row>
    <row r="196" spans="7:7">
      <c r="G196" s="1" t="str">
        <f>IF(ISNUMBER(MATCH(D196,Clubs,0)),MIN(G$113:G195)-1,"NC")</f>
        <v>NC</v>
      </c>
    </row>
    <row r="197" spans="7:7">
      <c r="G197" s="1" t="str">
        <f>IF(ISNUMBER(MATCH(D197,Clubs,0)),MIN(G$113:G196)-1,"NC")</f>
        <v>NC</v>
      </c>
    </row>
    <row r="198" spans="7:7">
      <c r="G198" s="1" t="str">
        <f>IF(ISNUMBER(MATCH(D198,Clubs,0)),MIN(G$113:G197)-1,"NC")</f>
        <v>NC</v>
      </c>
    </row>
    <row r="199" spans="7:7">
      <c r="G199" s="1" t="str">
        <f>IF(ISNUMBER(MATCH(D199,Clubs,0)),MIN(G$113:G198)-1,"NC")</f>
        <v>NC</v>
      </c>
    </row>
    <row r="200" spans="7:7">
      <c r="G200" s="1" t="str">
        <f>IF(ISNUMBER(MATCH(D200,Clubs,0)),MIN(G$113:G199)-1,"NC")</f>
        <v>NC</v>
      </c>
    </row>
    <row r="201" spans="7:7">
      <c r="G201" s="1" t="str">
        <f>IF(ISNUMBER(MATCH(D201,Clubs,0)),MIN(G$113:G200)-1,"NC")</f>
        <v>NC</v>
      </c>
    </row>
    <row r="202" spans="7:7">
      <c r="G202" s="1" t="str">
        <f>IF(ISNUMBER(MATCH(D202,Clubs,0)),MIN(G$113:G201)-1,"NC")</f>
        <v>NC</v>
      </c>
    </row>
    <row r="203" spans="7:7">
      <c r="G203" s="1" t="str">
        <f>IF(ISNUMBER(MATCH(D203,Clubs,0)),MIN(G$113:G202)-1,"NC")</f>
        <v>NC</v>
      </c>
    </row>
    <row r="204" spans="7:7">
      <c r="G204" s="1" t="str">
        <f>IF(ISNUMBER(MATCH(D204,Clubs,0)),MIN(G$113:G203)-1,"NC")</f>
        <v>NC</v>
      </c>
    </row>
    <row r="205" spans="7:7">
      <c r="G205" s="1" t="str">
        <f>IF(ISNUMBER(MATCH(D205,Clubs,0)),MIN(G$113:G204)-1,"NC")</f>
        <v>NC</v>
      </c>
    </row>
    <row r="206" spans="7:7">
      <c r="G206" s="1" t="str">
        <f>IF(ISNUMBER(MATCH(D206,Clubs,0)),MIN(G$113:G205)-1,"NC")</f>
        <v>NC</v>
      </c>
    </row>
    <row r="207" spans="7:7">
      <c r="G207" s="1" t="str">
        <f>IF(ISNUMBER(MATCH(D207,Clubs,0)),MIN(G$113:G206)-1,"NC")</f>
        <v>NC</v>
      </c>
    </row>
    <row r="208" spans="7:7">
      <c r="G208" s="1" t="str">
        <f>IF(ISNUMBER(MATCH(D208,Clubs,0)),MIN(G$113:G207)-1,"NC")</f>
        <v>NC</v>
      </c>
    </row>
    <row r="209" spans="2:7">
      <c r="B209" s="327"/>
      <c r="C209" s="327"/>
      <c r="D209" s="327"/>
      <c r="E209" s="327"/>
      <c r="F209" s="328"/>
      <c r="G209" s="1" t="str">
        <f>IF(ISNUMBER(MATCH(D209,Clubs,0)),MIN(G$113:G208)-1,"NC")</f>
        <v>NC</v>
      </c>
    </row>
    <row r="210" spans="2:7">
      <c r="B210" s="327"/>
      <c r="C210" s="327"/>
      <c r="D210" s="327"/>
      <c r="E210" s="327"/>
      <c r="F210" s="328"/>
      <c r="G210" s="1" t="str">
        <f>IF(ISNUMBER(MATCH(D210,Clubs,0)),MIN(G$113:G209)-1,"NC")</f>
        <v>NC</v>
      </c>
    </row>
    <row r="211" spans="2:7">
      <c r="B211" s="327"/>
      <c r="C211" s="327"/>
      <c r="D211" s="327"/>
      <c r="E211" s="327"/>
      <c r="F211" s="328"/>
    </row>
    <row r="212" spans="2:7">
      <c r="F212" s="336"/>
    </row>
    <row r="213" spans="2:7" s="3" customFormat="1" ht="18">
      <c r="B213" s="329"/>
      <c r="C213" s="330" t="s">
        <v>152</v>
      </c>
      <c r="D213" s="330"/>
      <c r="E213" s="330"/>
      <c r="G213" s="2"/>
    </row>
    <row r="214" spans="2:7" ht="30">
      <c r="B214" s="564"/>
      <c r="C214" s="564" t="s">
        <v>1</v>
      </c>
      <c r="D214" s="564"/>
      <c r="E214" s="564"/>
      <c r="F214" s="580"/>
      <c r="G214" s="565" t="s">
        <v>86</v>
      </c>
    </row>
    <row r="215" spans="2:7">
      <c r="B215" s="564"/>
      <c r="C215" s="564"/>
      <c r="D215" s="564"/>
      <c r="E215" s="564"/>
      <c r="F215" s="580"/>
      <c r="G215" s="565">
        <v>100</v>
      </c>
    </row>
    <row r="216" spans="2:7">
      <c r="B216" s="327" t="s">
        <v>310</v>
      </c>
      <c r="C216" s="257" t="s">
        <v>570</v>
      </c>
      <c r="D216" s="257" t="s">
        <v>3</v>
      </c>
      <c r="E216" s="257" t="s">
        <v>208</v>
      </c>
      <c r="F216" s="259"/>
      <c r="G216" s="1">
        <f>IF(ISNUMBER(MATCH(D216,Clubs,0)),MIN(G215:G$215)-1,"NC")</f>
        <v>99</v>
      </c>
    </row>
    <row r="217" spans="2:7">
      <c r="B217" s="327" t="s">
        <v>312</v>
      </c>
      <c r="C217" s="257" t="s">
        <v>571</v>
      </c>
      <c r="D217" s="257" t="s">
        <v>189</v>
      </c>
      <c r="E217" s="257" t="s">
        <v>213</v>
      </c>
      <c r="F217" s="259"/>
      <c r="G217" s="1">
        <f>IF(ISNUMBER(MATCH(D217,Clubs,0)),MIN(G$215:G216)-1,"NC")</f>
        <v>98</v>
      </c>
    </row>
    <row r="218" spans="2:7">
      <c r="B218" s="327" t="s">
        <v>313</v>
      </c>
      <c r="C218" s="257" t="s">
        <v>252</v>
      </c>
      <c r="D218" s="257" t="s">
        <v>189</v>
      </c>
      <c r="E218" s="257" t="s">
        <v>223</v>
      </c>
      <c r="F218" s="259"/>
      <c r="G218" s="1">
        <f>IF(ISNUMBER(MATCH(D218,Clubs,0)),MIN(G$215:G217)-1,"NC")</f>
        <v>97</v>
      </c>
    </row>
    <row r="219" spans="2:7">
      <c r="B219" s="327" t="s">
        <v>316</v>
      </c>
      <c r="C219" s="257" t="s">
        <v>191</v>
      </c>
      <c r="D219" s="257" t="s">
        <v>5</v>
      </c>
      <c r="E219" s="257" t="s">
        <v>228</v>
      </c>
      <c r="F219" s="259"/>
      <c r="G219" s="1">
        <f>IF(ISNUMBER(MATCH(D219,Clubs,0)),MIN(G$215:G218)-1,"NC")</f>
        <v>96</v>
      </c>
    </row>
    <row r="220" spans="2:7">
      <c r="B220" s="327" t="s">
        <v>317</v>
      </c>
      <c r="C220" s="257" t="s">
        <v>572</v>
      </c>
      <c r="D220" s="257" t="s">
        <v>4</v>
      </c>
      <c r="E220" s="257" t="s">
        <v>222</v>
      </c>
      <c r="F220" s="259"/>
      <c r="G220" s="1">
        <f>IF(ISNUMBER(MATCH(D220,Clubs,0)),MIN(G$215:G219)-1,"NC")</f>
        <v>95</v>
      </c>
    </row>
    <row r="221" spans="2:7">
      <c r="B221" s="327" t="s">
        <v>319</v>
      </c>
      <c r="C221" s="257" t="s">
        <v>573</v>
      </c>
      <c r="D221" s="257" t="s">
        <v>513</v>
      </c>
      <c r="E221" s="257" t="s">
        <v>251</v>
      </c>
      <c r="F221" s="259"/>
      <c r="G221" s="1" t="str">
        <f>IF(ISNUMBER(MATCH(D221,Clubs,0)),MIN(G$215:G220)-1,"NC")</f>
        <v>NC</v>
      </c>
    </row>
    <row r="222" spans="2:7">
      <c r="B222" s="327" t="s">
        <v>320</v>
      </c>
      <c r="C222" s="257" t="s">
        <v>624</v>
      </c>
      <c r="D222" s="257" t="s">
        <v>4</v>
      </c>
      <c r="E222" s="257" t="s">
        <v>208</v>
      </c>
      <c r="F222" s="259"/>
      <c r="G222" s="1">
        <f>IF(ISNUMBER(MATCH(D222,Clubs,0)),MIN(G$215:G221)-1,"NC")</f>
        <v>94</v>
      </c>
    </row>
    <row r="223" spans="2:7">
      <c r="B223" s="327" t="s">
        <v>323</v>
      </c>
      <c r="C223" s="257" t="s">
        <v>574</v>
      </c>
      <c r="D223" s="257" t="s">
        <v>5</v>
      </c>
      <c r="E223" s="257" t="s">
        <v>238</v>
      </c>
      <c r="F223" s="259"/>
      <c r="G223" s="1">
        <f>IF(ISNUMBER(MATCH(D223,Clubs,0)),MIN(G$215:G222)-1,"NC")</f>
        <v>93</v>
      </c>
    </row>
    <row r="224" spans="2:7">
      <c r="B224" s="327" t="s">
        <v>325</v>
      </c>
      <c r="C224" s="257" t="s">
        <v>575</v>
      </c>
      <c r="D224" s="257" t="s">
        <v>401</v>
      </c>
      <c r="E224" s="257" t="s">
        <v>222</v>
      </c>
      <c r="F224" s="259"/>
      <c r="G224" s="1" t="str">
        <f>IF(ISNUMBER(MATCH(D224,Clubs,0)),MIN(G$215:G223)-1,"NC")</f>
        <v>NC</v>
      </c>
    </row>
    <row r="225" spans="2:7">
      <c r="B225" s="327" t="s">
        <v>326</v>
      </c>
      <c r="C225" s="257" t="s">
        <v>398</v>
      </c>
      <c r="D225" s="257" t="s">
        <v>5</v>
      </c>
      <c r="E225" s="257" t="s">
        <v>208</v>
      </c>
      <c r="F225" s="259"/>
      <c r="G225" s="1">
        <f>IF(ISNUMBER(MATCH(D225,Clubs,0)),MIN(G$215:G224)-1,"NC")</f>
        <v>92</v>
      </c>
    </row>
    <row r="226" spans="2:7">
      <c r="B226" s="327" t="s">
        <v>329</v>
      </c>
      <c r="C226" s="257" t="s">
        <v>85</v>
      </c>
      <c r="D226" s="257" t="s">
        <v>3</v>
      </c>
      <c r="E226" s="257" t="s">
        <v>219</v>
      </c>
      <c r="F226" s="259"/>
      <c r="G226" s="1">
        <f>IF(ISNUMBER(MATCH(D226,Clubs,0)),MIN(G$215:G225)-1,"NC")</f>
        <v>91</v>
      </c>
    </row>
    <row r="227" spans="2:7">
      <c r="B227" s="327" t="s">
        <v>331</v>
      </c>
      <c r="C227" s="257" t="s">
        <v>279</v>
      </c>
      <c r="D227" s="257" t="s">
        <v>189</v>
      </c>
      <c r="E227" s="257" t="s">
        <v>227</v>
      </c>
      <c r="F227" s="259"/>
      <c r="G227" s="1">
        <f>IF(ISNUMBER(MATCH(D227,Clubs,0)),MIN(G$215:G226)-1,"NC")</f>
        <v>90</v>
      </c>
    </row>
    <row r="228" spans="2:7">
      <c r="B228" s="327" t="s">
        <v>333</v>
      </c>
      <c r="C228" s="257" t="s">
        <v>576</v>
      </c>
      <c r="D228" s="257" t="s">
        <v>4</v>
      </c>
      <c r="E228" s="257" t="s">
        <v>216</v>
      </c>
      <c r="F228" s="259"/>
      <c r="G228" s="1">
        <f>IF(ISNUMBER(MATCH(D228,Clubs,0)),MIN(G$215:G227)-1,"NC")</f>
        <v>89</v>
      </c>
    </row>
    <row r="229" spans="2:7">
      <c r="B229" s="327" t="s">
        <v>334</v>
      </c>
      <c r="C229" s="257" t="s">
        <v>577</v>
      </c>
      <c r="D229" s="257" t="s">
        <v>416</v>
      </c>
      <c r="E229" s="257" t="s">
        <v>227</v>
      </c>
      <c r="F229" s="259"/>
      <c r="G229" s="1" t="str">
        <f>IF(ISNUMBER(MATCH(D229,Clubs,0)),MIN(G$215:G228)-1,"NC")</f>
        <v>NC</v>
      </c>
    </row>
    <row r="230" spans="2:7">
      <c r="B230" s="327" t="s">
        <v>336</v>
      </c>
      <c r="C230" s="257" t="s">
        <v>578</v>
      </c>
      <c r="D230" s="257" t="s">
        <v>535</v>
      </c>
      <c r="E230" s="257" t="s">
        <v>207</v>
      </c>
      <c r="F230" s="259"/>
      <c r="G230" s="1" t="str">
        <f>IF(ISNUMBER(MATCH(D230,Clubs,0)),MIN(G$215:G229)-1,"NC")</f>
        <v>NC</v>
      </c>
    </row>
    <row r="231" spans="2:7">
      <c r="B231" s="327" t="s">
        <v>337</v>
      </c>
      <c r="C231" s="257" t="s">
        <v>411</v>
      </c>
      <c r="D231" s="257" t="s">
        <v>189</v>
      </c>
      <c r="E231" s="257" t="s">
        <v>228</v>
      </c>
      <c r="F231" s="259"/>
      <c r="G231" s="1">
        <f>IF(ISNUMBER(MATCH(D231,Clubs,0)),MIN(G$215:G230)-1,"NC")</f>
        <v>88</v>
      </c>
    </row>
    <row r="232" spans="2:7">
      <c r="B232" s="327" t="s">
        <v>339</v>
      </c>
      <c r="C232" s="257" t="s">
        <v>235</v>
      </c>
      <c r="D232" s="257" t="s">
        <v>3</v>
      </c>
      <c r="E232" s="257" t="s">
        <v>208</v>
      </c>
      <c r="F232" s="259"/>
      <c r="G232" s="1">
        <f>IF(ISNUMBER(MATCH(D232,Clubs,0)),MIN(G$215:G231)-1,"NC")</f>
        <v>87</v>
      </c>
    </row>
    <row r="233" spans="2:7">
      <c r="B233" s="327" t="s">
        <v>340</v>
      </c>
      <c r="C233" s="257" t="s">
        <v>579</v>
      </c>
      <c r="D233" s="257" t="s">
        <v>580</v>
      </c>
      <c r="E233" s="257" t="s">
        <v>238</v>
      </c>
      <c r="F233" s="259"/>
      <c r="G233" s="1" t="str">
        <f>IF(ISNUMBER(MATCH(D233,Clubs,0)),MIN(G$215:G232)-1,"NC")</f>
        <v>NC</v>
      </c>
    </row>
    <row r="234" spans="2:7">
      <c r="B234" s="327" t="s">
        <v>341</v>
      </c>
      <c r="C234" s="257" t="s">
        <v>581</v>
      </c>
      <c r="D234" s="257" t="s">
        <v>189</v>
      </c>
      <c r="E234" s="257" t="s">
        <v>219</v>
      </c>
      <c r="F234" s="259"/>
      <c r="G234" s="1">
        <f>IF(ISNUMBER(MATCH(D234,Clubs,0)),MIN(G$215:G233)-1,"NC")</f>
        <v>86</v>
      </c>
    </row>
    <row r="235" spans="2:7">
      <c r="B235" s="327" t="s">
        <v>342</v>
      </c>
      <c r="C235" s="257" t="s">
        <v>12</v>
      </c>
      <c r="D235" s="257" t="s">
        <v>3</v>
      </c>
      <c r="E235" s="257" t="s">
        <v>216</v>
      </c>
      <c r="F235" s="259"/>
      <c r="G235" s="1">
        <f>IF(ISNUMBER(MATCH(D235,Clubs,0)),MIN(G$215:G234)-1,"NC")</f>
        <v>85</v>
      </c>
    </row>
    <row r="236" spans="2:7">
      <c r="B236" s="327" t="s">
        <v>345</v>
      </c>
      <c r="C236" s="257" t="s">
        <v>14</v>
      </c>
      <c r="D236" s="257" t="s">
        <v>3</v>
      </c>
      <c r="E236" s="257" t="s">
        <v>233</v>
      </c>
      <c r="F236" s="259"/>
      <c r="G236" s="1">
        <f>IF(ISNUMBER(MATCH(D236,Clubs,0)),MIN(G$215:G235)-1,"NC")</f>
        <v>84</v>
      </c>
    </row>
    <row r="237" spans="2:7">
      <c r="B237" s="327" t="s">
        <v>347</v>
      </c>
      <c r="C237" s="257" t="s">
        <v>41</v>
      </c>
      <c r="D237" s="257" t="s">
        <v>3</v>
      </c>
      <c r="E237" s="257" t="s">
        <v>229</v>
      </c>
      <c r="F237" s="259"/>
      <c r="G237" s="1">
        <f>IF(ISNUMBER(MATCH(D237,Clubs,0)),MIN(G$215:G236)-1,"NC")</f>
        <v>83</v>
      </c>
    </row>
    <row r="238" spans="2:7">
      <c r="B238" s="327" t="s">
        <v>348</v>
      </c>
      <c r="C238" s="257" t="s">
        <v>582</v>
      </c>
      <c r="D238" s="257" t="s">
        <v>383</v>
      </c>
      <c r="E238" s="257" t="s">
        <v>216</v>
      </c>
      <c r="F238" s="259"/>
      <c r="G238" s="1" t="str">
        <f>IF(ISNUMBER(MATCH(D238,Clubs,0)),MIN(G$215:G237)-1,"NC")</f>
        <v>NC</v>
      </c>
    </row>
    <row r="239" spans="2:7">
      <c r="B239" s="327" t="s">
        <v>350</v>
      </c>
      <c r="C239" s="257" t="s">
        <v>404</v>
      </c>
      <c r="D239" s="257" t="s">
        <v>3</v>
      </c>
      <c r="E239" s="257" t="s">
        <v>228</v>
      </c>
      <c r="F239" s="259"/>
      <c r="G239" s="1">
        <f>IF(ISNUMBER(MATCH(D239,Clubs,0)),MIN(G$215:G238)-1,"NC")</f>
        <v>82</v>
      </c>
    </row>
    <row r="240" spans="2:7">
      <c r="B240" s="327" t="s">
        <v>353</v>
      </c>
      <c r="C240" s="257" t="s">
        <v>583</v>
      </c>
      <c r="D240" s="257" t="s">
        <v>401</v>
      </c>
      <c r="E240" s="257" t="s">
        <v>208</v>
      </c>
      <c r="F240" s="259"/>
      <c r="G240" s="1" t="str">
        <f>IF(ISNUMBER(MATCH(D240,Clubs,0)),MIN(G$215:G239)-1,"NC")</f>
        <v>NC</v>
      </c>
    </row>
    <row r="241" spans="2:7">
      <c r="B241" s="327" t="s">
        <v>355</v>
      </c>
      <c r="C241" s="257" t="s">
        <v>584</v>
      </c>
      <c r="D241" s="257" t="s">
        <v>328</v>
      </c>
      <c r="E241" s="257" t="s">
        <v>219</v>
      </c>
      <c r="F241" s="259"/>
      <c r="G241" s="1" t="str">
        <f>IF(ISNUMBER(MATCH(D241,Clubs,0)),MIN(G$215:G240)-1,"NC")</f>
        <v>NC</v>
      </c>
    </row>
    <row r="242" spans="2:7">
      <c r="B242" s="327" t="s">
        <v>357</v>
      </c>
      <c r="C242" s="257" t="s">
        <v>585</v>
      </c>
      <c r="D242" s="257" t="s">
        <v>4</v>
      </c>
      <c r="E242" s="257" t="s">
        <v>216</v>
      </c>
      <c r="F242" s="259"/>
      <c r="G242" s="1">
        <f>IF(ISNUMBER(MATCH(D242,Clubs,0)),MIN(G$215:G241)-1,"NC")</f>
        <v>81</v>
      </c>
    </row>
    <row r="243" spans="2:7">
      <c r="B243" s="327" t="s">
        <v>360</v>
      </c>
      <c r="C243" s="257" t="s">
        <v>586</v>
      </c>
      <c r="D243" s="257" t="s">
        <v>189</v>
      </c>
      <c r="E243" s="257" t="s">
        <v>219</v>
      </c>
      <c r="F243" s="259"/>
      <c r="G243" s="1">
        <f>IF(ISNUMBER(MATCH(D243,Clubs,0)),MIN(G$215:G242)-1,"NC")</f>
        <v>80</v>
      </c>
    </row>
    <row r="244" spans="2:7">
      <c r="B244" s="327" t="s">
        <v>384</v>
      </c>
      <c r="C244" s="257" t="s">
        <v>625</v>
      </c>
      <c r="D244" s="257" t="s">
        <v>5</v>
      </c>
      <c r="E244" s="257" t="s">
        <v>238</v>
      </c>
      <c r="F244" s="259"/>
      <c r="G244" s="1">
        <f>IF(ISNUMBER(MATCH(D244,Clubs,0)),MIN(G$215:G243)-1,"NC")</f>
        <v>79</v>
      </c>
    </row>
    <row r="245" spans="2:7">
      <c r="B245" s="327" t="s">
        <v>385</v>
      </c>
      <c r="C245" s="257" t="s">
        <v>626</v>
      </c>
      <c r="D245" s="257" t="s">
        <v>416</v>
      </c>
      <c r="E245" s="257" t="s">
        <v>208</v>
      </c>
      <c r="F245" s="259"/>
      <c r="G245" s="1" t="str">
        <f>IF(ISNUMBER(MATCH(D245,Clubs,0)),MIN(G$215:G244)-1,"NC")</f>
        <v>NC</v>
      </c>
    </row>
    <row r="246" spans="2:7">
      <c r="B246" s="327" t="s">
        <v>386</v>
      </c>
      <c r="C246" s="257" t="s">
        <v>587</v>
      </c>
      <c r="D246" s="257" t="s">
        <v>4</v>
      </c>
      <c r="E246" s="257" t="s">
        <v>211</v>
      </c>
      <c r="F246" s="259"/>
      <c r="G246" s="1">
        <f>IF(ISNUMBER(MATCH(D246,Clubs,0)),MIN(G$215:G245)-1,"NC")</f>
        <v>78</v>
      </c>
    </row>
    <row r="247" spans="2:7">
      <c r="B247" s="327" t="s">
        <v>389</v>
      </c>
      <c r="C247" s="257" t="s">
        <v>588</v>
      </c>
      <c r="D247" s="257" t="s">
        <v>513</v>
      </c>
      <c r="E247" s="257" t="s">
        <v>219</v>
      </c>
      <c r="F247" s="259"/>
      <c r="G247" s="1" t="str">
        <f>IF(ISNUMBER(MATCH(D247,Clubs,0)),MIN(G$215:G246)-1,"NC")</f>
        <v>NC</v>
      </c>
    </row>
    <row r="248" spans="2:7">
      <c r="B248" s="327" t="s">
        <v>392</v>
      </c>
      <c r="C248" s="257" t="s">
        <v>408</v>
      </c>
      <c r="D248" s="257" t="s">
        <v>4</v>
      </c>
      <c r="E248" s="257" t="s">
        <v>222</v>
      </c>
      <c r="F248" s="259"/>
      <c r="G248" s="1">
        <f>IF(ISNUMBER(MATCH(D248,Clubs,0)),MIN(G$215:G247)-1,"NC")</f>
        <v>77</v>
      </c>
    </row>
    <row r="249" spans="2:7">
      <c r="B249" s="327" t="s">
        <v>394</v>
      </c>
      <c r="C249" s="257" t="s">
        <v>589</v>
      </c>
      <c r="D249" s="257" t="s">
        <v>4</v>
      </c>
      <c r="E249" s="257" t="s">
        <v>229</v>
      </c>
      <c r="F249" s="259"/>
      <c r="G249" s="1">
        <f>IF(ISNUMBER(MATCH(D249,Clubs,0)),MIN(G$215:G248)-1,"NC")</f>
        <v>76</v>
      </c>
    </row>
    <row r="250" spans="2:7">
      <c r="B250" s="327" t="s">
        <v>414</v>
      </c>
      <c r="C250" s="257" t="s">
        <v>413</v>
      </c>
      <c r="D250" s="257" t="s">
        <v>315</v>
      </c>
      <c r="E250" s="257" t="s">
        <v>219</v>
      </c>
      <c r="F250" s="259"/>
      <c r="G250" s="1" t="str">
        <f>IF(ISNUMBER(MATCH(D250,Clubs,0)),MIN(G$215:G249)-1,"NC")</f>
        <v>NC</v>
      </c>
    </row>
    <row r="251" spans="2:7">
      <c r="B251" s="327" t="s">
        <v>417</v>
      </c>
      <c r="C251" s="257" t="s">
        <v>407</v>
      </c>
      <c r="D251" s="257" t="s">
        <v>4</v>
      </c>
      <c r="E251" s="257" t="s">
        <v>233</v>
      </c>
      <c r="F251" s="259"/>
      <c r="G251" s="1">
        <f>IF(ISNUMBER(MATCH(D251,Clubs,0)),MIN(G$215:G250)-1,"NC")</f>
        <v>75</v>
      </c>
    </row>
    <row r="252" spans="2:7">
      <c r="B252" s="327" t="s">
        <v>419</v>
      </c>
      <c r="C252" s="257" t="s">
        <v>590</v>
      </c>
      <c r="D252" s="257" t="s">
        <v>4</v>
      </c>
      <c r="E252" s="257" t="s">
        <v>222</v>
      </c>
      <c r="F252" s="259"/>
      <c r="G252" s="1">
        <f>IF(ISNUMBER(MATCH(D252,Clubs,0)),MIN(G$215:G251)-1,"NC")</f>
        <v>74</v>
      </c>
    </row>
    <row r="253" spans="2:7">
      <c r="B253" s="327" t="s">
        <v>421</v>
      </c>
      <c r="C253" s="257" t="s">
        <v>18</v>
      </c>
      <c r="D253" s="257" t="s">
        <v>6</v>
      </c>
      <c r="E253" s="257" t="s">
        <v>219</v>
      </c>
      <c r="F253" s="259"/>
      <c r="G253" s="1">
        <f>IF(ISNUMBER(MATCH(D253,Clubs,0)),MIN(G$215:G252)-1,"NC")</f>
        <v>73</v>
      </c>
    </row>
    <row r="254" spans="2:7">
      <c r="B254" s="327" t="s">
        <v>423</v>
      </c>
      <c r="C254" s="257" t="s">
        <v>591</v>
      </c>
      <c r="D254" s="257" t="s">
        <v>4</v>
      </c>
      <c r="E254" s="257" t="s">
        <v>208</v>
      </c>
      <c r="F254" s="259"/>
      <c r="G254" s="1">
        <f>IF(ISNUMBER(MATCH(D254,Clubs,0)),MIN(G$215:G253)-1,"NC")</f>
        <v>72</v>
      </c>
    </row>
    <row r="255" spans="2:7">
      <c r="B255" s="327" t="s">
        <v>425</v>
      </c>
      <c r="C255" s="257" t="s">
        <v>192</v>
      </c>
      <c r="D255" s="257" t="s">
        <v>5</v>
      </c>
      <c r="E255" s="257" t="s">
        <v>218</v>
      </c>
      <c r="F255" s="259"/>
      <c r="G255" s="1">
        <f>IF(ISNUMBER(MATCH(D255,Clubs,0)),MIN(G$215:G254)-1,"NC")</f>
        <v>71</v>
      </c>
    </row>
    <row r="256" spans="2:7">
      <c r="B256" s="327" t="s">
        <v>427</v>
      </c>
      <c r="C256" s="257" t="s">
        <v>592</v>
      </c>
      <c r="D256" s="257" t="s">
        <v>518</v>
      </c>
      <c r="E256" s="257" t="s">
        <v>219</v>
      </c>
      <c r="F256" s="259"/>
      <c r="G256" s="1" t="str">
        <f>IF(ISNUMBER(MATCH(D256,Clubs,0)),MIN(G$215:G255)-1,"NC")</f>
        <v>NC</v>
      </c>
    </row>
    <row r="257" spans="2:7">
      <c r="B257" s="327" t="s">
        <v>429</v>
      </c>
      <c r="C257" s="257" t="s">
        <v>237</v>
      </c>
      <c r="D257" s="257" t="s">
        <v>5</v>
      </c>
      <c r="E257" s="257" t="s">
        <v>245</v>
      </c>
      <c r="F257" s="259"/>
      <c r="G257" s="1">
        <f>IF(ISNUMBER(MATCH(D257,Clubs,0)),MIN(G$215:G256)-1,"NC")</f>
        <v>70</v>
      </c>
    </row>
    <row r="258" spans="2:7">
      <c r="B258" s="327" t="s">
        <v>431</v>
      </c>
      <c r="C258" s="257" t="s">
        <v>627</v>
      </c>
      <c r="D258" s="257" t="s">
        <v>4</v>
      </c>
      <c r="E258" s="257" t="s">
        <v>219</v>
      </c>
      <c r="F258" s="259"/>
      <c r="G258" s="1">
        <f>IF(ISNUMBER(MATCH(D258,Clubs,0)),MIN(G$215:G257)-1,"NC")</f>
        <v>69</v>
      </c>
    </row>
    <row r="259" spans="2:7">
      <c r="B259" s="327" t="s">
        <v>433</v>
      </c>
      <c r="C259" s="257" t="s">
        <v>593</v>
      </c>
      <c r="D259" s="257" t="s">
        <v>4</v>
      </c>
      <c r="E259" s="257" t="s">
        <v>216</v>
      </c>
      <c r="F259" s="259"/>
      <c r="G259" s="1">
        <f>IF(ISNUMBER(MATCH(D259,Clubs,0)),MIN(G$215:G258)-1,"NC")</f>
        <v>68</v>
      </c>
    </row>
    <row r="260" spans="2:7">
      <c r="B260" s="327" t="s">
        <v>435</v>
      </c>
      <c r="C260" s="257" t="s">
        <v>499</v>
      </c>
      <c r="D260" s="257" t="s">
        <v>6</v>
      </c>
      <c r="E260" s="257" t="s">
        <v>226</v>
      </c>
      <c r="F260" s="259"/>
      <c r="G260" s="1">
        <f>IF(ISNUMBER(MATCH(D260,Clubs,0)),MIN(G$215:G259)-1,"NC")</f>
        <v>67</v>
      </c>
    </row>
    <row r="261" spans="2:7">
      <c r="B261" s="327" t="s">
        <v>437</v>
      </c>
      <c r="C261" s="257" t="s">
        <v>594</v>
      </c>
      <c r="D261" s="257" t="s">
        <v>189</v>
      </c>
      <c r="E261" s="257" t="s">
        <v>229</v>
      </c>
      <c r="F261" s="259"/>
      <c r="G261" s="1">
        <f>IF(ISNUMBER(MATCH(D261,Clubs,0)),MIN(G$215:G260)-1,"NC")</f>
        <v>66</v>
      </c>
    </row>
    <row r="262" spans="2:7">
      <c r="B262" s="327" t="s">
        <v>439</v>
      </c>
      <c r="C262" s="257" t="s">
        <v>595</v>
      </c>
      <c r="D262" s="257" t="s">
        <v>580</v>
      </c>
      <c r="E262" s="257" t="s">
        <v>220</v>
      </c>
      <c r="F262" s="259"/>
      <c r="G262" s="1" t="str">
        <f>IF(ISNUMBER(MATCH(D262,Clubs,0)),MIN(G$215:G261)-1,"NC")</f>
        <v>NC</v>
      </c>
    </row>
    <row r="263" spans="2:7">
      <c r="B263" s="327" t="s">
        <v>441</v>
      </c>
      <c r="C263" s="257" t="s">
        <v>239</v>
      </c>
      <c r="D263" s="257" t="s">
        <v>189</v>
      </c>
      <c r="E263" s="257" t="s">
        <v>245</v>
      </c>
      <c r="F263" s="259"/>
      <c r="G263" s="1">
        <f>IF(ISNUMBER(MATCH(D263,Clubs,0)),MIN(G$215:G262)-1,"NC")</f>
        <v>65</v>
      </c>
    </row>
    <row r="264" spans="2:7">
      <c r="B264" s="327" t="s">
        <v>443</v>
      </c>
      <c r="C264" s="257" t="s">
        <v>596</v>
      </c>
      <c r="D264" s="257" t="s">
        <v>401</v>
      </c>
      <c r="E264" s="257" t="s">
        <v>207</v>
      </c>
      <c r="F264" s="259"/>
      <c r="G264" s="1" t="str">
        <f>IF(ISNUMBER(MATCH(D264,Clubs,0)),MIN(G$215:G263)-1,"NC")</f>
        <v>NC</v>
      </c>
    </row>
    <row r="265" spans="2:7">
      <c r="B265" s="327" t="s">
        <v>445</v>
      </c>
      <c r="C265" s="257" t="s">
        <v>410</v>
      </c>
      <c r="D265" s="257" t="s">
        <v>3</v>
      </c>
      <c r="E265" s="257" t="s">
        <v>222</v>
      </c>
      <c r="F265" s="259"/>
      <c r="G265" s="1">
        <f>IF(ISNUMBER(MATCH(D265,Clubs,0)),MIN(G$215:G264)-1,"NC")</f>
        <v>64</v>
      </c>
    </row>
    <row r="266" spans="2:7">
      <c r="B266" s="327" t="s">
        <v>447</v>
      </c>
      <c r="C266" s="257" t="s">
        <v>597</v>
      </c>
      <c r="D266" s="257" t="s">
        <v>598</v>
      </c>
      <c r="E266" s="257" t="s">
        <v>222</v>
      </c>
      <c r="F266" s="259"/>
      <c r="G266" s="1" t="str">
        <f>IF(ISNUMBER(MATCH(D266,Clubs,0)),MIN(G$215:G265)-1,"NC")</f>
        <v>NC</v>
      </c>
    </row>
    <row r="267" spans="2:7">
      <c r="B267" s="327" t="s">
        <v>448</v>
      </c>
      <c r="C267" s="257" t="s">
        <v>436</v>
      </c>
      <c r="D267" s="257" t="s">
        <v>381</v>
      </c>
      <c r="E267" s="257" t="s">
        <v>219</v>
      </c>
      <c r="F267" s="259"/>
      <c r="G267" s="1" t="str">
        <f>IF(ISNUMBER(MATCH(D267,Clubs,0)),MIN(G$215:G266)-1,"NC")</f>
        <v>NC</v>
      </c>
    </row>
    <row r="268" spans="2:7">
      <c r="B268" s="327" t="s">
        <v>449</v>
      </c>
      <c r="C268" s="257" t="s">
        <v>599</v>
      </c>
      <c r="D268" s="257" t="s">
        <v>460</v>
      </c>
      <c r="E268" s="257" t="s">
        <v>222</v>
      </c>
      <c r="F268" s="259"/>
      <c r="G268" s="1" t="str">
        <f>IF(ISNUMBER(MATCH(D268,Clubs,0)),MIN(G$215:G267)-1,"NC")</f>
        <v>NC</v>
      </c>
    </row>
    <row r="269" spans="2:7">
      <c r="B269" s="327" t="s">
        <v>450</v>
      </c>
      <c r="C269" s="257" t="s">
        <v>600</v>
      </c>
      <c r="D269" s="257" t="s">
        <v>601</v>
      </c>
      <c r="E269" s="257" t="s">
        <v>216</v>
      </c>
      <c r="F269" s="259"/>
      <c r="G269" s="1" t="str">
        <f>IF(ISNUMBER(MATCH(D269,Clubs,0)),MIN(G$215:G268)-1,"NC")</f>
        <v>NC</v>
      </c>
    </row>
    <row r="270" spans="2:7">
      <c r="B270" s="327" t="s">
        <v>451</v>
      </c>
      <c r="C270" s="257" t="s">
        <v>465</v>
      </c>
      <c r="D270" s="257"/>
      <c r="E270" s="257" t="s">
        <v>215</v>
      </c>
      <c r="F270" s="259"/>
      <c r="G270" s="1" t="str">
        <f>IF(ISNUMBER(MATCH(D270,Clubs,0)),MIN(G$215:G269)-1,"NC")</f>
        <v>NC</v>
      </c>
    </row>
    <row r="271" spans="2:7">
      <c r="B271" s="327" t="s">
        <v>453</v>
      </c>
      <c r="C271" s="257" t="s">
        <v>602</v>
      </c>
      <c r="D271" s="257" t="s">
        <v>4</v>
      </c>
      <c r="E271" s="257" t="s">
        <v>223</v>
      </c>
      <c r="F271" s="259"/>
      <c r="G271" s="1">
        <f>IF(ISNUMBER(MATCH(D271,Clubs,0)),MIN(G$215:G270)-1,"NC")</f>
        <v>63</v>
      </c>
    </row>
    <row r="272" spans="2:7">
      <c r="B272" s="327" t="s">
        <v>455</v>
      </c>
      <c r="C272" s="257" t="s">
        <v>440</v>
      </c>
      <c r="D272" s="257" t="s">
        <v>5</v>
      </c>
      <c r="E272" s="257" t="s">
        <v>245</v>
      </c>
      <c r="F272" s="259"/>
      <c r="G272" s="1">
        <f>IF(ISNUMBER(MATCH(D272,Clubs,0)),MIN(G$215:G271)-1,"NC")</f>
        <v>62</v>
      </c>
    </row>
    <row r="273" spans="2:7">
      <c r="B273" s="99" t="s">
        <v>603</v>
      </c>
      <c r="C273" s="99" t="s">
        <v>428</v>
      </c>
      <c r="D273" s="99" t="s">
        <v>352</v>
      </c>
      <c r="E273" s="99" t="s">
        <v>229</v>
      </c>
      <c r="G273" s="1" t="str">
        <f>IF(ISNUMBER(MATCH(D273,Clubs,0)),MIN(G$215:G272)-1,"NC")</f>
        <v>NC</v>
      </c>
    </row>
    <row r="274" spans="2:7">
      <c r="B274" s="99" t="s">
        <v>604</v>
      </c>
      <c r="C274" s="99" t="s">
        <v>605</v>
      </c>
      <c r="D274" s="99" t="s">
        <v>4</v>
      </c>
      <c r="E274" s="99" t="s">
        <v>223</v>
      </c>
      <c r="G274" s="1">
        <f>IF(ISNUMBER(MATCH(D274,Clubs,0)),MIN(G$215:G273)-1,"NC")</f>
        <v>61</v>
      </c>
    </row>
    <row r="275" spans="2:7">
      <c r="B275" s="99" t="s">
        <v>606</v>
      </c>
      <c r="C275" s="99" t="s">
        <v>607</v>
      </c>
      <c r="D275" s="99" t="s">
        <v>608</v>
      </c>
      <c r="E275" s="99" t="s">
        <v>238</v>
      </c>
      <c r="G275" s="1" t="str">
        <f>IF(ISNUMBER(MATCH(D275,Clubs,0)),MIN(G$215:G274)-1,"NC")</f>
        <v>NC</v>
      </c>
    </row>
    <row r="276" spans="2:7">
      <c r="B276" s="99" t="s">
        <v>609</v>
      </c>
      <c r="C276" s="99" t="s">
        <v>438</v>
      </c>
      <c r="D276" s="99" t="s">
        <v>3</v>
      </c>
      <c r="E276" s="99" t="s">
        <v>229</v>
      </c>
      <c r="G276" s="1">
        <f>IF(ISNUMBER(MATCH(D276,Clubs,0)),MIN(G$215:G275)-1,"NC")</f>
        <v>60</v>
      </c>
    </row>
    <row r="277" spans="2:7">
      <c r="B277" s="99" t="s">
        <v>610</v>
      </c>
      <c r="C277" s="99" t="s">
        <v>247</v>
      </c>
      <c r="D277" s="99" t="s">
        <v>4</v>
      </c>
      <c r="E277" s="99" t="s">
        <v>215</v>
      </c>
      <c r="G277" s="1">
        <f>IF(ISNUMBER(MATCH(D277,Clubs,0)),MIN(G$215:G276)-1,"NC")</f>
        <v>59</v>
      </c>
    </row>
    <row r="278" spans="2:7">
      <c r="B278" s="99" t="s">
        <v>611</v>
      </c>
      <c r="C278" s="99" t="s">
        <v>612</v>
      </c>
      <c r="D278" s="99" t="s">
        <v>359</v>
      </c>
      <c r="E278" s="99" t="s">
        <v>216</v>
      </c>
      <c r="G278" s="1" t="str">
        <f>IF(ISNUMBER(MATCH(D278,Clubs,0)),MIN(G$215:G277)-1,"NC")</f>
        <v>NC</v>
      </c>
    </row>
    <row r="279" spans="2:7">
      <c r="B279" s="99" t="s">
        <v>613</v>
      </c>
      <c r="C279" s="99" t="s">
        <v>467</v>
      </c>
      <c r="D279" s="99" t="s">
        <v>401</v>
      </c>
      <c r="E279" s="99" t="s">
        <v>238</v>
      </c>
      <c r="G279" s="1" t="str">
        <f>IF(ISNUMBER(MATCH(D279,Clubs,0)),MIN(G$215:G278)-1,"NC")</f>
        <v>NC</v>
      </c>
    </row>
    <row r="280" spans="2:7">
      <c r="B280" s="99" t="s">
        <v>614</v>
      </c>
      <c r="C280" s="99" t="s">
        <v>426</v>
      </c>
      <c r="D280" s="99" t="s">
        <v>3</v>
      </c>
      <c r="E280" s="99" t="s">
        <v>233</v>
      </c>
      <c r="G280" s="1">
        <f>IF(ISNUMBER(MATCH(D280,Clubs,0)),MIN(G$215:G279)-1,"NC")</f>
        <v>58</v>
      </c>
    </row>
    <row r="281" spans="2:7">
      <c r="B281" s="99" t="s">
        <v>615</v>
      </c>
      <c r="C281" s="99" t="s">
        <v>616</v>
      </c>
      <c r="D281" s="99" t="s">
        <v>416</v>
      </c>
      <c r="E281" s="99" t="s">
        <v>220</v>
      </c>
      <c r="G281" s="1" t="str">
        <f>IF(ISNUMBER(MATCH(D281,Clubs,0)),MIN(G$215:G280)-1,"NC")</f>
        <v>NC</v>
      </c>
    </row>
    <row r="282" spans="2:7">
      <c r="B282" s="99" t="s">
        <v>617</v>
      </c>
      <c r="C282" s="99" t="s">
        <v>618</v>
      </c>
      <c r="D282" s="99" t="s">
        <v>3</v>
      </c>
      <c r="E282" s="99" t="s">
        <v>229</v>
      </c>
      <c r="G282" s="1">
        <f>IF(ISNUMBER(MATCH(D282,Clubs,0)),MIN(G$215:G281)-1,"NC")</f>
        <v>57</v>
      </c>
    </row>
    <row r="283" spans="2:7">
      <c r="B283" s="99" t="s">
        <v>619</v>
      </c>
      <c r="C283" s="99" t="s">
        <v>620</v>
      </c>
      <c r="D283" s="99" t="s">
        <v>6</v>
      </c>
      <c r="E283" s="99" t="s">
        <v>226</v>
      </c>
      <c r="G283" s="1">
        <f>IF(ISNUMBER(MATCH(D283,Clubs,0)),MIN(G$215:G282)-1,"NC")</f>
        <v>56</v>
      </c>
    </row>
    <row r="284" spans="2:7">
      <c r="B284" s="99" t="s">
        <v>621</v>
      </c>
      <c r="C284" s="99" t="s">
        <v>622</v>
      </c>
      <c r="D284" s="99" t="s">
        <v>391</v>
      </c>
      <c r="E284" s="99" t="s">
        <v>222</v>
      </c>
      <c r="G284" s="1" t="str">
        <f>IF(ISNUMBER(MATCH(D284,Clubs,0)),MIN(G$215:G283)-1,"NC")</f>
        <v>NC</v>
      </c>
    </row>
    <row r="285" spans="2:7">
      <c r="B285" s="99" t="s">
        <v>623</v>
      </c>
      <c r="C285" s="99" t="s">
        <v>500</v>
      </c>
      <c r="E285" s="99" t="s">
        <v>233</v>
      </c>
      <c r="G285" s="1" t="str">
        <f>IF(ISNUMBER(MATCH(D285,Clubs,0)),MIN(G$215:G284)-1,"NC")</f>
        <v>NC</v>
      </c>
    </row>
    <row r="286" spans="2:7">
      <c r="G286" s="1" t="str">
        <f>IF(ISNUMBER(MATCH(D286,Clubs,0)),MIN(G$215:G285)-1,"NC")</f>
        <v>NC</v>
      </c>
    </row>
    <row r="287" spans="2:7">
      <c r="G287" s="1" t="str">
        <f>IF(ISNUMBER(MATCH(D287,Clubs,0)),MIN(G$215:G286)-1,"NC")</f>
        <v>NC</v>
      </c>
    </row>
    <row r="288" spans="2:7">
      <c r="G288" s="1" t="str">
        <f>IF(ISNUMBER(MATCH(D288,Clubs,0)),MIN(G$215:G287)-1,"NC")</f>
        <v>NC</v>
      </c>
    </row>
    <row r="289" spans="7:7">
      <c r="G289" s="1" t="str">
        <f>IF(ISNUMBER(MATCH(D289,Clubs,0)),MIN(G$215:G288)-1,"NC")</f>
        <v>NC</v>
      </c>
    </row>
    <row r="290" spans="7:7">
      <c r="G290" s="1" t="str">
        <f>IF(ISNUMBER(MATCH(D290,Clubs,0)),MIN(G$215:G289)-1,"NC")</f>
        <v>NC</v>
      </c>
    </row>
    <row r="291" spans="7:7">
      <c r="G291" s="1" t="str">
        <f>IF(ISNUMBER(MATCH(D291,Clubs,0)),MIN(G$215:G290)-1,"NC")</f>
        <v>NC</v>
      </c>
    </row>
    <row r="292" spans="7:7">
      <c r="G292" s="1" t="str">
        <f>IF(ISNUMBER(MATCH(D292,Clubs,0)),MIN(G$215:G291)-1,"NC")</f>
        <v>NC</v>
      </c>
    </row>
    <row r="293" spans="7:7">
      <c r="G293" s="1" t="str">
        <f>IF(ISNUMBER(MATCH(D293,Clubs,0)),MIN(G$215:G292)-1,"NC")</f>
        <v>NC</v>
      </c>
    </row>
    <row r="294" spans="7:7">
      <c r="G294" s="1" t="str">
        <f>IF(ISNUMBER(MATCH(D294,Clubs,0)),MIN(G$215:G293)-1,"NC")</f>
        <v>NC</v>
      </c>
    </row>
    <row r="295" spans="7:7">
      <c r="G295" s="1" t="str">
        <f>IF(ISNUMBER(MATCH(D295,Clubs,0)),MIN(G$215:G294)-1,"NC")</f>
        <v>NC</v>
      </c>
    </row>
    <row r="296" spans="7:7">
      <c r="G296" s="1" t="str">
        <f>IF(ISNUMBER(MATCH(D296,Clubs,0)),MIN(G$215:G295)-1,"NC")</f>
        <v>NC</v>
      </c>
    </row>
    <row r="297" spans="7:7">
      <c r="G297" s="1" t="str">
        <f>IF(ISNUMBER(MATCH(D297,Clubs,0)),MIN(G$215:G296)-1,"NC")</f>
        <v>NC</v>
      </c>
    </row>
    <row r="298" spans="7:7">
      <c r="G298" s="1" t="str">
        <f>IF(ISNUMBER(MATCH(D298,Clubs,0)),MIN(G$215:G297)-1,"NC")</f>
        <v>NC</v>
      </c>
    </row>
    <row r="299" spans="7:7">
      <c r="G299" s="1" t="str">
        <f>IF(ISNUMBER(MATCH(D299,Clubs,0)),MIN(G$215:G298)-1,"NC")</f>
        <v>NC</v>
      </c>
    </row>
    <row r="300" spans="7:7">
      <c r="G300" s="1" t="str">
        <f>IF(ISNUMBER(MATCH(D300,Clubs,0)),MIN(G$215:G299)-1,"NC")</f>
        <v>NC</v>
      </c>
    </row>
    <row r="301" spans="7:7">
      <c r="G301" s="1" t="str">
        <f>IF(ISNUMBER(MATCH(D301,Clubs,0)),MIN(G$215:G300)-1,"NC")</f>
        <v>NC</v>
      </c>
    </row>
    <row r="302" spans="7:7">
      <c r="G302" s="1" t="str">
        <f>IF(ISNUMBER(MATCH(D302,Clubs,0)),MIN(G$215:G301)-1,"NC")</f>
        <v>NC</v>
      </c>
    </row>
    <row r="303" spans="7:7">
      <c r="G303" s="1" t="str">
        <f>IF(ISNUMBER(MATCH(D303,Clubs,0)),MIN(G$215:G302)-1,"NC")</f>
        <v>NC</v>
      </c>
    </row>
    <row r="304" spans="7:7">
      <c r="G304" s="1" t="str">
        <f>IF(ISNUMBER(MATCH(D304,Clubs,0)),MIN(G$215:G303)-1,"NC")</f>
        <v>NC</v>
      </c>
    </row>
    <row r="305" spans="7:7">
      <c r="G305" s="1" t="str">
        <f>IF(ISNUMBER(MATCH(D305,Clubs,0)),MIN(G$215:G304)-1,"NC")</f>
        <v>NC</v>
      </c>
    </row>
    <row r="306" spans="7:7">
      <c r="G306" s="1" t="str">
        <f>IF(ISNUMBER(MATCH(D306,Clubs,0)),MIN(G$215:G305)-1,"NC")</f>
        <v>NC</v>
      </c>
    </row>
    <row r="307" spans="7:7">
      <c r="G307" s="1" t="str">
        <f>IF(ISNUMBER(MATCH(D307,Clubs,0)),MIN(G$215:G306)-1,"NC")</f>
        <v>NC</v>
      </c>
    </row>
    <row r="308" spans="7:7">
      <c r="G308" s="1" t="str">
        <f>IF(ISNUMBER(MATCH(D308,Clubs,0)),MIN(G$215:G307)-1,"NC")</f>
        <v>NC</v>
      </c>
    </row>
    <row r="309" spans="7:7">
      <c r="G309" s="1" t="str">
        <f>IF(ISNUMBER(MATCH(D309,Clubs,0)),MIN(G$215:G308)-1,"NC")</f>
        <v>NC</v>
      </c>
    </row>
    <row r="310" spans="7:7">
      <c r="G310" s="1" t="str">
        <f>IF(ISNUMBER(MATCH(D310,Clubs,0)),MIN(G$215:G309)-1,"NC")</f>
        <v>NC</v>
      </c>
    </row>
    <row r="311" spans="7:7">
      <c r="G311" s="1" t="str">
        <f>IF(ISNUMBER(MATCH(D311,Clubs,0)),MIN(G$215:G310)-1,"NC")</f>
        <v>NC</v>
      </c>
    </row>
    <row r="312" spans="7:7">
      <c r="G312" s="1" t="str">
        <f>IF(ISNUMBER(MATCH(D312,Clubs,0)),MIN(G$215:G311)-1,"NC")</f>
        <v>NC</v>
      </c>
    </row>
    <row r="313" spans="7:7">
      <c r="G313" s="1" t="str">
        <f>IF(ISNUMBER(MATCH(D313,Clubs,0)),MIN(G$215:G312)-1,"NC")</f>
        <v>NC</v>
      </c>
    </row>
    <row r="314" spans="7:7">
      <c r="G314" s="1" t="str">
        <f>IF(ISNUMBER(MATCH(D314,Clubs,0)),MIN(G$215:G313)-1,"NC")</f>
        <v>NC</v>
      </c>
    </row>
    <row r="315" spans="7:7">
      <c r="G315" s="1" t="str">
        <f>IF(ISNUMBER(MATCH(D315,Clubs,0)),MIN(G$215:G314)-1,"NC")</f>
        <v>NC</v>
      </c>
    </row>
    <row r="316" spans="7:7">
      <c r="G316" s="1" t="str">
        <f>IF(ISNUMBER(MATCH(D316,Clubs,0)),MIN(G$215:G315)-1,"NC")</f>
        <v>NC</v>
      </c>
    </row>
    <row r="317" spans="7:7">
      <c r="G317" s="1" t="str">
        <f>IF(ISNUMBER(MATCH(D317,Clubs,0)),MIN(G$215:G316)-1,"NC")</f>
        <v>NC</v>
      </c>
    </row>
    <row r="318" spans="7:7">
      <c r="G318" s="1" t="str">
        <f>IF(ISNUMBER(MATCH(D318,Clubs,0)),MIN(G$215:G317)-1,"NC")</f>
        <v>NC</v>
      </c>
    </row>
    <row r="319" spans="7:7">
      <c r="G319" s="1" t="str">
        <f>IF(ISNUMBER(MATCH(D319,Clubs,0)),MIN(G$215:G318)-1,"NC")</f>
        <v>NC</v>
      </c>
    </row>
    <row r="320" spans="7:7">
      <c r="G320" s="1" t="str">
        <f>IF(ISNUMBER(MATCH(D320,Clubs,0)),MIN(G$215:G319)-1,"NC")</f>
        <v>NC</v>
      </c>
    </row>
    <row r="321" spans="2:7">
      <c r="B321" s="299"/>
      <c r="C321" s="335"/>
      <c r="D321" s="335"/>
      <c r="E321" s="335"/>
      <c r="F321" s="328"/>
      <c r="G321" s="1" t="str">
        <f>IF(ISNUMBER(MATCH(D321,Clubs,0)),MIN(G$215:G320)-1,"NC")</f>
        <v>NC</v>
      </c>
    </row>
    <row r="322" spans="2:7">
      <c r="B322" s="299"/>
      <c r="C322" s="335"/>
      <c r="D322" s="335"/>
      <c r="E322" s="335"/>
      <c r="F322" s="328"/>
      <c r="G322" s="1" t="str">
        <f>IF(ISNUMBER(MATCH(D322,Clubs,0)),MIN(G$215:G321)-1,"NC")</f>
        <v>NC</v>
      </c>
    </row>
    <row r="323" spans="2:7">
      <c r="B323" s="299"/>
      <c r="C323" s="335"/>
      <c r="D323" s="335"/>
      <c r="E323" s="335"/>
      <c r="F323" s="328"/>
      <c r="G323" s="1" t="str">
        <f>IF(ISNUMBER(MATCH(D323,Clubs,0)),MIN(G$215:G322)-1,"NC")</f>
        <v>NC</v>
      </c>
    </row>
    <row r="324" spans="2:7">
      <c r="B324" s="299"/>
      <c r="C324" s="335"/>
      <c r="D324" s="335"/>
      <c r="E324" s="335"/>
      <c r="F324" s="328"/>
      <c r="G324" s="1" t="str">
        <f>IF(ISNUMBER(MATCH(D324,Clubs,0)),MIN(G$215:G323)-1,"NC")</f>
        <v>NC</v>
      </c>
    </row>
    <row r="325" spans="2:7">
      <c r="B325" s="299"/>
      <c r="C325" s="335"/>
      <c r="D325" s="335"/>
      <c r="E325" s="335"/>
      <c r="F325" s="328"/>
      <c r="G325" s="1" t="str">
        <f>IF(ISNUMBER(MATCH(D325,Clubs,0)),MIN(G$215:G324)-1,"NC")</f>
        <v>NC</v>
      </c>
    </row>
    <row r="326" spans="2:7">
      <c r="B326" s="299"/>
      <c r="C326" s="335"/>
      <c r="D326" s="335"/>
      <c r="E326" s="335"/>
      <c r="F326" s="328"/>
      <c r="G326" s="1" t="str">
        <f>IF(ISNUMBER(MATCH(D326,Clubs,0)),MIN(G$215:G325)-1,"NC")</f>
        <v>NC</v>
      </c>
    </row>
    <row r="327" spans="2:7">
      <c r="B327" s="299"/>
      <c r="C327" s="335"/>
      <c r="D327" s="335"/>
      <c r="E327" s="335"/>
      <c r="F327" s="328"/>
      <c r="G327" s="1" t="str">
        <f>IF(ISNUMBER(MATCH(D327,Clubs,0)),MIN(G$215:G326)-1,"NC")</f>
        <v>NC</v>
      </c>
    </row>
    <row r="328" spans="2:7">
      <c r="B328" s="299"/>
      <c r="C328" s="335"/>
      <c r="D328" s="335"/>
      <c r="E328" s="335"/>
      <c r="F328" s="328"/>
      <c r="G328" s="1" t="str">
        <f>IF(ISNUMBER(MATCH(D328,Clubs,0)),MIN(G$215:G327)-1,"NC")</f>
        <v>NC</v>
      </c>
    </row>
    <row r="329" spans="2:7">
      <c r="B329" s="299"/>
      <c r="C329" s="335"/>
      <c r="D329" s="335"/>
      <c r="E329" s="335"/>
      <c r="F329" s="328"/>
      <c r="G329" s="1" t="str">
        <f>IF(ISNUMBER(MATCH(D329,Clubs,0)),MIN(G$215:G328)-1,"NC")</f>
        <v>NC</v>
      </c>
    </row>
    <row r="330" spans="2:7">
      <c r="B330" s="299"/>
      <c r="C330" s="335"/>
      <c r="D330" s="335"/>
      <c r="E330" s="335"/>
      <c r="F330" s="328"/>
      <c r="G330" s="1" t="str">
        <f>IF(ISNUMBER(MATCH(D330,Clubs,0)),MIN(G$215:G329)-1,"NC")</f>
        <v>NC</v>
      </c>
    </row>
    <row r="331" spans="2:7">
      <c r="F331" s="336"/>
      <c r="G331" s="1" t="str">
        <f>IF(ISNUMBER(MATCH(D331,Clubs,0)),MIN(G$215:G330)-1,"NC")</f>
        <v>NC</v>
      </c>
    </row>
    <row r="332" spans="2:7">
      <c r="F332" s="336"/>
    </row>
    <row r="333" spans="2:7" s="3" customFormat="1" ht="18">
      <c r="B333" s="329"/>
      <c r="C333" s="330" t="s">
        <v>153</v>
      </c>
      <c r="D333" s="330"/>
      <c r="E333" s="330"/>
      <c r="G333" s="2"/>
    </row>
    <row r="334" spans="2:7" ht="30">
      <c r="B334" s="587"/>
      <c r="C334" s="587" t="s">
        <v>1</v>
      </c>
      <c r="D334" s="587"/>
      <c r="E334" s="587"/>
      <c r="F334" s="589"/>
      <c r="G334" s="588" t="s">
        <v>86</v>
      </c>
    </row>
    <row r="335" spans="2:7">
      <c r="B335" s="587"/>
      <c r="C335" s="587"/>
      <c r="D335" s="587"/>
      <c r="E335" s="587"/>
      <c r="F335" s="589"/>
      <c r="G335" s="588">
        <v>100</v>
      </c>
    </row>
    <row r="336" spans="2:7">
      <c r="B336" s="327" t="s">
        <v>310</v>
      </c>
      <c r="C336" s="257" t="s">
        <v>396</v>
      </c>
      <c r="D336" s="257" t="s">
        <v>4</v>
      </c>
      <c r="E336" s="257" t="s">
        <v>214</v>
      </c>
      <c r="F336" s="259"/>
      <c r="G336" s="1">
        <f>IF(ISNUMBER(MATCH(D336,Clubs,0)),MIN(G335:G$335)-1,"NC")</f>
        <v>99</v>
      </c>
    </row>
    <row r="337" spans="2:7">
      <c r="B337" s="327" t="s">
        <v>312</v>
      </c>
      <c r="C337" s="257" t="s">
        <v>628</v>
      </c>
      <c r="D337" s="257" t="s">
        <v>4</v>
      </c>
      <c r="E337" s="257" t="s">
        <v>214</v>
      </c>
      <c r="F337" s="259"/>
      <c r="G337" s="1">
        <f>IF(ISNUMBER(MATCH(D337,Clubs,0)),MIN(G$335:G336)-1,"NC")</f>
        <v>98</v>
      </c>
    </row>
    <row r="338" spans="2:7">
      <c r="B338" s="327" t="s">
        <v>313</v>
      </c>
      <c r="C338" s="257" t="s">
        <v>167</v>
      </c>
      <c r="D338" s="257" t="s">
        <v>4</v>
      </c>
      <c r="E338" s="257" t="s">
        <v>220</v>
      </c>
      <c r="F338" s="259"/>
      <c r="G338" s="1">
        <f>IF(ISNUMBER(MATCH(D338,Clubs,0)),MIN(G$335:G337)-1,"NC")</f>
        <v>97</v>
      </c>
    </row>
    <row r="339" spans="2:7">
      <c r="B339" s="327" t="s">
        <v>316</v>
      </c>
      <c r="C339" s="257" t="s">
        <v>629</v>
      </c>
      <c r="D339" s="257" t="s">
        <v>4</v>
      </c>
      <c r="E339" s="257" t="s">
        <v>226</v>
      </c>
      <c r="F339" s="259"/>
      <c r="G339" s="1">
        <f>IF(ISNUMBER(MATCH(D339,Clubs,0)),MIN(G$335:G338)-1,"NC")</f>
        <v>96</v>
      </c>
    </row>
    <row r="340" spans="2:7">
      <c r="B340" s="327" t="s">
        <v>317</v>
      </c>
      <c r="C340" s="257" t="s">
        <v>241</v>
      </c>
      <c r="D340" s="257" t="s">
        <v>5</v>
      </c>
      <c r="E340" s="257" t="s">
        <v>238</v>
      </c>
      <c r="F340" s="259"/>
      <c r="G340" s="1">
        <f>IF(ISNUMBER(MATCH(D340,Clubs,0)),MIN(G$335:G339)-1,"NC")</f>
        <v>95</v>
      </c>
    </row>
    <row r="341" spans="2:7">
      <c r="B341" s="327" t="s">
        <v>319</v>
      </c>
      <c r="C341" s="257" t="s">
        <v>20</v>
      </c>
      <c r="D341" s="257" t="s">
        <v>4</v>
      </c>
      <c r="E341" s="257" t="s">
        <v>238</v>
      </c>
      <c r="F341" s="259"/>
      <c r="G341" s="1">
        <f>IF(ISNUMBER(MATCH(D341,Clubs,0)),MIN(G$335:G340)-1,"NC")</f>
        <v>94</v>
      </c>
    </row>
    <row r="342" spans="2:7">
      <c r="B342" s="327" t="s">
        <v>320</v>
      </c>
      <c r="C342" s="257" t="s">
        <v>267</v>
      </c>
      <c r="D342" s="257" t="s">
        <v>3</v>
      </c>
      <c r="E342" s="257" t="s">
        <v>219</v>
      </c>
      <c r="F342" s="259"/>
      <c r="G342" s="1">
        <f>IF(ISNUMBER(MATCH(D342,Clubs,0)),MIN(G$335:G341)-1,"NC")</f>
        <v>93</v>
      </c>
    </row>
    <row r="343" spans="2:7">
      <c r="B343" s="327" t="s">
        <v>323</v>
      </c>
      <c r="C343" s="257" t="s">
        <v>630</v>
      </c>
      <c r="D343" s="257" t="s">
        <v>4</v>
      </c>
      <c r="E343" s="257" t="s">
        <v>220</v>
      </c>
      <c r="F343" s="259"/>
      <c r="G343" s="1">
        <f>IF(ISNUMBER(MATCH(D343,Clubs,0)),MIN(G$335:G342)-1,"NC")</f>
        <v>92</v>
      </c>
    </row>
    <row r="344" spans="2:7">
      <c r="B344" s="327" t="s">
        <v>325</v>
      </c>
      <c r="C344" s="257" t="s">
        <v>92</v>
      </c>
      <c r="D344" s="257" t="s">
        <v>4</v>
      </c>
      <c r="E344" s="257" t="s">
        <v>220</v>
      </c>
      <c r="F344" s="259"/>
      <c r="G344" s="1">
        <f>IF(ISNUMBER(MATCH(D344,Clubs,0)),MIN(G$335:G343)-1,"NC")</f>
        <v>91</v>
      </c>
    </row>
    <row r="345" spans="2:7">
      <c r="B345" s="327" t="s">
        <v>326</v>
      </c>
      <c r="C345" s="257" t="s">
        <v>466</v>
      </c>
      <c r="D345" s="257" t="s">
        <v>4</v>
      </c>
      <c r="E345" s="257" t="s">
        <v>220</v>
      </c>
      <c r="F345" s="259"/>
      <c r="G345" s="1">
        <f>IF(ISNUMBER(MATCH(D345,Clubs,0)),MIN(G$335:G344)-1,"NC")</f>
        <v>90</v>
      </c>
    </row>
    <row r="346" spans="2:7">
      <c r="B346" s="327" t="s">
        <v>329</v>
      </c>
      <c r="C346" s="257" t="s">
        <v>631</v>
      </c>
      <c r="D346" s="257" t="s">
        <v>4</v>
      </c>
      <c r="E346" s="257" t="s">
        <v>229</v>
      </c>
      <c r="F346" s="259"/>
      <c r="G346" s="1">
        <f>IF(ISNUMBER(MATCH(D346,Clubs,0)),MIN(G$335:G345)-1,"NC")</f>
        <v>89</v>
      </c>
    </row>
    <row r="347" spans="2:7">
      <c r="B347" s="327" t="s">
        <v>331</v>
      </c>
      <c r="C347" s="257" t="s">
        <v>248</v>
      </c>
      <c r="D347" s="257" t="s">
        <v>3</v>
      </c>
      <c r="E347" s="257" t="s">
        <v>240</v>
      </c>
      <c r="F347" s="259"/>
      <c r="G347" s="1">
        <f>IF(ISNUMBER(MATCH(D347,Clubs,0)),MIN(G$335:G346)-1,"NC")</f>
        <v>88</v>
      </c>
    </row>
    <row r="348" spans="2:7">
      <c r="B348" s="327" t="s">
        <v>333</v>
      </c>
      <c r="C348" s="257" t="s">
        <v>632</v>
      </c>
      <c r="D348" s="257"/>
      <c r="E348" s="257" t="s">
        <v>228</v>
      </c>
      <c r="F348" s="259"/>
      <c r="G348" s="1" t="str">
        <f>IF(ISNUMBER(MATCH(D348,Clubs,0)),MIN(G$335:G347)-1,"NC")</f>
        <v>NC</v>
      </c>
    </row>
    <row r="349" spans="2:7">
      <c r="B349" s="327" t="s">
        <v>334</v>
      </c>
      <c r="C349" s="257" t="s">
        <v>633</v>
      </c>
      <c r="D349" s="257" t="s">
        <v>598</v>
      </c>
      <c r="E349" s="257" t="s">
        <v>238</v>
      </c>
      <c r="F349" s="259"/>
      <c r="G349" s="1" t="str">
        <f>IF(ISNUMBER(MATCH(D349,Clubs,0)),MIN(G$335:G348)-1,"NC")</f>
        <v>NC</v>
      </c>
    </row>
    <row r="350" spans="2:7">
      <c r="B350" s="327" t="s">
        <v>336</v>
      </c>
      <c r="C350" s="257" t="s">
        <v>634</v>
      </c>
      <c r="D350" s="257" t="s">
        <v>4</v>
      </c>
      <c r="E350" s="257" t="s">
        <v>229</v>
      </c>
      <c r="F350" s="259"/>
      <c r="G350" s="1">
        <f>IF(ISNUMBER(MATCH(D350,Clubs,0)),MIN(G$335:G349)-1,"NC")</f>
        <v>87</v>
      </c>
    </row>
    <row r="351" spans="2:7">
      <c r="B351" s="327" t="s">
        <v>337</v>
      </c>
      <c r="C351" s="257" t="s">
        <v>635</v>
      </c>
      <c r="D351" s="257" t="s">
        <v>513</v>
      </c>
      <c r="E351" s="257" t="s">
        <v>233</v>
      </c>
      <c r="F351" s="259"/>
      <c r="G351" s="1" t="str">
        <f>IF(ISNUMBER(MATCH(D351,Clubs,0)),MIN(G$335:G350)-1,"NC")</f>
        <v>NC</v>
      </c>
    </row>
    <row r="352" spans="2:7">
      <c r="B352" s="327" t="s">
        <v>339</v>
      </c>
      <c r="C352" s="257" t="s">
        <v>636</v>
      </c>
      <c r="D352" s="257" t="s">
        <v>4</v>
      </c>
      <c r="E352" s="257" t="s">
        <v>228</v>
      </c>
      <c r="F352" s="259"/>
      <c r="G352" s="1">
        <f>IF(ISNUMBER(MATCH(D352,Clubs,0)),MIN(G$335:G351)-1,"NC")</f>
        <v>86</v>
      </c>
    </row>
    <row r="353" spans="2:7">
      <c r="B353" s="327" t="s">
        <v>340</v>
      </c>
      <c r="C353" s="257" t="s">
        <v>637</v>
      </c>
      <c r="D353" s="257" t="s">
        <v>4</v>
      </c>
      <c r="E353" s="257" t="s">
        <v>229</v>
      </c>
      <c r="F353" s="259"/>
      <c r="G353" s="1">
        <f>IF(ISNUMBER(MATCH(D353,Clubs,0)),MIN(G$335:G352)-1,"NC")</f>
        <v>85</v>
      </c>
    </row>
    <row r="354" spans="2:7">
      <c r="B354" s="327" t="s">
        <v>341</v>
      </c>
      <c r="C354" s="257" t="s">
        <v>638</v>
      </c>
      <c r="D354" s="257" t="s">
        <v>4</v>
      </c>
      <c r="E354" s="257" t="s">
        <v>220</v>
      </c>
      <c r="F354" s="259"/>
      <c r="G354" s="1">
        <f>IF(ISNUMBER(MATCH(D354,Clubs,0)),MIN(G$335:G353)-1,"NC")</f>
        <v>84</v>
      </c>
    </row>
    <row r="355" spans="2:7">
      <c r="B355" s="327" t="s">
        <v>342</v>
      </c>
      <c r="C355" s="257" t="s">
        <v>475</v>
      </c>
      <c r="D355" s="257" t="s">
        <v>5</v>
      </c>
      <c r="E355" s="257" t="s">
        <v>240</v>
      </c>
      <c r="F355" s="259"/>
      <c r="G355" s="1">
        <f>IF(ISNUMBER(MATCH(D355,Clubs,0)),MIN(G$335:G354)-1,"NC")</f>
        <v>83</v>
      </c>
    </row>
    <row r="356" spans="2:7">
      <c r="B356" s="327" t="s">
        <v>345</v>
      </c>
      <c r="C356" s="257" t="s">
        <v>639</v>
      </c>
      <c r="D356" s="257" t="s">
        <v>4</v>
      </c>
      <c r="E356" s="257" t="s">
        <v>245</v>
      </c>
      <c r="F356" s="259"/>
      <c r="G356" s="1">
        <f>IF(ISNUMBER(MATCH(D356,Clubs,0)),MIN(G$335:G355)-1,"NC")</f>
        <v>82</v>
      </c>
    </row>
    <row r="357" spans="2:7">
      <c r="B357" s="327" t="s">
        <v>347</v>
      </c>
      <c r="C357" s="257" t="s">
        <v>640</v>
      </c>
      <c r="D357" s="257"/>
      <c r="E357" s="257" t="s">
        <v>231</v>
      </c>
      <c r="F357" s="259"/>
      <c r="G357" s="1" t="str">
        <f>IF(ISNUMBER(MATCH(D357,Clubs,0)),MIN(G$335:G356)-1,"NC")</f>
        <v>NC</v>
      </c>
    </row>
    <row r="358" spans="2:7">
      <c r="B358" s="327" t="s">
        <v>348</v>
      </c>
      <c r="C358" s="257" t="s">
        <v>641</v>
      </c>
      <c r="D358" s="257" t="s">
        <v>4</v>
      </c>
      <c r="E358" s="257" t="s">
        <v>245</v>
      </c>
      <c r="F358" s="259"/>
      <c r="G358" s="1">
        <f>IF(ISNUMBER(MATCH(D358,Clubs,0)),MIN(G$335:G357)-1,"NC")</f>
        <v>81</v>
      </c>
    </row>
    <row r="359" spans="2:7">
      <c r="B359" s="327" t="s">
        <v>350</v>
      </c>
      <c r="C359" s="257" t="s">
        <v>474</v>
      </c>
      <c r="D359" s="257" t="s">
        <v>4</v>
      </c>
      <c r="E359" s="257" t="s">
        <v>245</v>
      </c>
      <c r="F359" s="259"/>
      <c r="G359" s="1">
        <f>IF(ISNUMBER(MATCH(D359,Clubs,0)),MIN(G$335:G358)-1,"NC")</f>
        <v>80</v>
      </c>
    </row>
    <row r="360" spans="2:7">
      <c r="B360" s="327" t="s">
        <v>353</v>
      </c>
      <c r="C360" s="257" t="s">
        <v>642</v>
      </c>
      <c r="D360" s="257" t="s">
        <v>4</v>
      </c>
      <c r="E360" s="257" t="s">
        <v>240</v>
      </c>
      <c r="F360" s="259"/>
      <c r="G360" s="1">
        <f>IF(ISNUMBER(MATCH(D360,Clubs,0)),MIN(G$335:G359)-1,"NC")</f>
        <v>79</v>
      </c>
    </row>
    <row r="361" spans="2:7">
      <c r="B361" s="327" t="s">
        <v>355</v>
      </c>
      <c r="C361" s="257" t="s">
        <v>476</v>
      </c>
      <c r="D361" s="257" t="s">
        <v>5</v>
      </c>
      <c r="E361" s="257" t="s">
        <v>240</v>
      </c>
      <c r="F361" s="259"/>
      <c r="G361" s="1">
        <f>IF(ISNUMBER(MATCH(D361,Clubs,0)),MIN(G$335:G360)-1,"NC")</f>
        <v>78</v>
      </c>
    </row>
    <row r="362" spans="2:7">
      <c r="B362" s="327"/>
      <c r="C362" s="257"/>
      <c r="D362" s="257"/>
      <c r="E362" s="257"/>
      <c r="F362" s="259"/>
      <c r="G362" s="1" t="str">
        <f>IF(ISNUMBER(MATCH(D362,Clubs,0)),MIN(G$335:G361)-1,"NC")</f>
        <v>NC</v>
      </c>
    </row>
    <row r="363" spans="2:7">
      <c r="B363" s="327"/>
      <c r="C363" s="257"/>
      <c r="D363" s="257"/>
      <c r="E363" s="257"/>
      <c r="F363" s="259"/>
      <c r="G363" s="1" t="str">
        <f>IF(ISNUMBER(MATCH(D363,Clubs,0)),MIN(G$335:G362)-1,"NC")</f>
        <v>NC</v>
      </c>
    </row>
    <row r="364" spans="2:7">
      <c r="B364" s="327"/>
      <c r="C364" s="257"/>
      <c r="D364" s="257"/>
      <c r="E364" s="257"/>
      <c r="F364" s="259"/>
      <c r="G364" s="1" t="str">
        <f>IF(ISNUMBER(MATCH(D364,Clubs,0)),MIN(G$335:G363)-1,"NC")</f>
        <v>NC</v>
      </c>
    </row>
    <row r="365" spans="2:7">
      <c r="B365" s="327"/>
      <c r="C365" s="257"/>
      <c r="D365" s="257"/>
      <c r="E365" s="257"/>
      <c r="F365" s="259"/>
      <c r="G365" s="1" t="str">
        <f>IF(ISNUMBER(MATCH(D365,Clubs,0)),MIN(G$335:G364)-1,"NC")</f>
        <v>NC</v>
      </c>
    </row>
    <row r="366" spans="2:7">
      <c r="B366" s="327"/>
      <c r="C366" s="257"/>
      <c r="D366" s="257"/>
      <c r="E366" s="257"/>
      <c r="F366" s="259"/>
      <c r="G366" s="1" t="str">
        <f>IF(ISNUMBER(MATCH(D366,Clubs,0)),MIN(G$335:G365)-1,"NC")</f>
        <v>NC</v>
      </c>
    </row>
    <row r="367" spans="2:7">
      <c r="B367" s="327"/>
      <c r="C367" s="257"/>
      <c r="D367" s="257"/>
      <c r="E367" s="257"/>
      <c r="F367" s="259"/>
      <c r="G367" s="1" t="str">
        <f>IF(ISNUMBER(MATCH(D367,Clubs,0)),MIN(G$335:G366)-1,"NC")</f>
        <v>NC</v>
      </c>
    </row>
    <row r="368" spans="2:7">
      <c r="B368" s="327"/>
      <c r="C368" s="257"/>
      <c r="D368" s="257"/>
      <c r="E368" s="257"/>
      <c r="F368" s="259"/>
      <c r="G368" s="1" t="str">
        <f>IF(ISNUMBER(MATCH(D368,Clubs,0)),MIN(G$335:G367)-1,"NC")</f>
        <v>NC</v>
      </c>
    </row>
    <row r="369" spans="2:7">
      <c r="B369" s="327"/>
      <c r="C369" s="257"/>
      <c r="D369" s="257"/>
      <c r="E369" s="257"/>
      <c r="F369" s="259"/>
      <c r="G369" s="1" t="str">
        <f>IF(ISNUMBER(MATCH(D369,Clubs,0)),MIN(G$335:G368)-1,"NC")</f>
        <v>NC</v>
      </c>
    </row>
    <row r="370" spans="2:7">
      <c r="B370" s="327"/>
      <c r="C370" s="257"/>
      <c r="D370" s="257"/>
      <c r="E370" s="257"/>
      <c r="F370" s="259"/>
      <c r="G370" s="1" t="str">
        <f>IF(ISNUMBER(MATCH(D370,Clubs,0)),MIN(G$335:G369)-1,"NC")</f>
        <v>NC</v>
      </c>
    </row>
    <row r="371" spans="2:7">
      <c r="B371" s="327"/>
      <c r="C371" s="257"/>
      <c r="D371" s="257"/>
      <c r="E371" s="257"/>
      <c r="F371" s="259"/>
      <c r="G371" s="1" t="str">
        <f>IF(ISNUMBER(MATCH(D371,Clubs,0)),MIN(G$335:G370)-1,"NC")</f>
        <v>NC</v>
      </c>
    </row>
    <row r="372" spans="2:7">
      <c r="B372" s="327"/>
      <c r="C372" s="257"/>
      <c r="D372" s="257"/>
      <c r="E372" s="257"/>
      <c r="F372" s="259"/>
      <c r="G372" s="1" t="str">
        <f>IF(ISNUMBER(MATCH(D372,Clubs,0)),MIN(G$335:G371)-1,"NC")</f>
        <v>NC</v>
      </c>
    </row>
    <row r="373" spans="2:7">
      <c r="B373" s="327"/>
      <c r="C373" s="257"/>
      <c r="D373" s="257"/>
      <c r="E373" s="257"/>
      <c r="F373" s="259"/>
      <c r="G373" s="1" t="str">
        <f>IF(ISNUMBER(MATCH(D373,Clubs,0)),MIN(G$335:G372)-1,"NC")</f>
        <v>NC</v>
      </c>
    </row>
    <row r="374" spans="2:7">
      <c r="B374" s="327"/>
      <c r="C374" s="257"/>
      <c r="D374" s="257"/>
      <c r="E374" s="257"/>
      <c r="F374" s="259"/>
      <c r="G374" s="1" t="str">
        <f>IF(ISNUMBER(MATCH(D374,Clubs,0)),MIN(G$335:G373)-1,"NC")</f>
        <v>NC</v>
      </c>
    </row>
    <row r="375" spans="2:7">
      <c r="B375" s="327"/>
      <c r="C375" s="257"/>
      <c r="D375" s="257"/>
      <c r="E375" s="257"/>
      <c r="F375" s="259"/>
      <c r="G375" s="1" t="str">
        <f>IF(ISNUMBER(MATCH(D375,Clubs,0)),MIN(G$335:G374)-1,"NC")</f>
        <v>NC</v>
      </c>
    </row>
    <row r="376" spans="2:7">
      <c r="B376" s="327"/>
      <c r="C376" s="257"/>
      <c r="D376" s="257"/>
      <c r="E376" s="257"/>
      <c r="F376" s="259"/>
      <c r="G376" s="1" t="str">
        <f>IF(ISNUMBER(MATCH(D376,Clubs,0)),MIN(G$335:G375)-1,"NC")</f>
        <v>NC</v>
      </c>
    </row>
    <row r="377" spans="2:7">
      <c r="B377" s="327"/>
      <c r="C377" s="257"/>
      <c r="D377" s="257"/>
      <c r="E377" s="257"/>
      <c r="F377" s="259"/>
      <c r="G377" s="1" t="str">
        <f>IF(ISNUMBER(MATCH(D377,Clubs,0)),MIN(G$335:G376)-1,"NC")</f>
        <v>NC</v>
      </c>
    </row>
    <row r="378" spans="2:7">
      <c r="B378" s="327"/>
      <c r="C378" s="257"/>
      <c r="D378" s="257"/>
      <c r="E378" s="257"/>
      <c r="F378" s="259"/>
      <c r="G378" s="1" t="str">
        <f>IF(ISNUMBER(MATCH(D378,Clubs,0)),MIN(G$335:G377)-1,"NC")</f>
        <v>NC</v>
      </c>
    </row>
    <row r="379" spans="2:7">
      <c r="B379" s="327"/>
      <c r="C379" s="257"/>
      <c r="D379" s="257"/>
      <c r="E379" s="257"/>
      <c r="F379" s="259"/>
      <c r="G379" s="1" t="str">
        <f>IF(ISNUMBER(MATCH(D379,Clubs,0)),MIN(G$335:G378)-1,"NC")</f>
        <v>NC</v>
      </c>
    </row>
    <row r="380" spans="2:7">
      <c r="B380" s="327"/>
      <c r="C380" s="257"/>
      <c r="D380" s="257"/>
      <c r="E380" s="257"/>
      <c r="F380" s="259"/>
      <c r="G380" s="1" t="str">
        <f>IF(ISNUMBER(MATCH(D380,Clubs,0)),MIN(G$335:G379)-1,"NC")</f>
        <v>NC</v>
      </c>
    </row>
    <row r="381" spans="2:7">
      <c r="B381" s="327"/>
      <c r="C381" s="257"/>
      <c r="D381" s="257"/>
      <c r="E381" s="257"/>
      <c r="F381" s="259"/>
      <c r="G381" s="1" t="str">
        <f>IF(ISNUMBER(MATCH(D381,Clubs,0)),MIN(G$335:G380)-1,"NC")</f>
        <v>NC</v>
      </c>
    </row>
    <row r="382" spans="2:7">
      <c r="B382" s="327"/>
      <c r="C382" s="257"/>
      <c r="D382" s="257"/>
      <c r="E382" s="257"/>
      <c r="F382" s="259"/>
      <c r="G382" s="1" t="str">
        <f>IF(ISNUMBER(MATCH(D382,Clubs,0)),MIN(G$335:G381)-1,"NC")</f>
        <v>NC</v>
      </c>
    </row>
    <row r="383" spans="2:7">
      <c r="B383" s="327"/>
      <c r="C383" s="257"/>
      <c r="D383" s="257"/>
      <c r="E383" s="257"/>
      <c r="F383" s="259"/>
      <c r="G383" s="1" t="str">
        <f>IF(ISNUMBER(MATCH(D383,Clubs,0)),MIN(G$335:G382)-1,"NC")</f>
        <v>NC</v>
      </c>
    </row>
    <row r="384" spans="2:7">
      <c r="B384" s="327"/>
      <c r="C384" s="257"/>
      <c r="D384" s="257"/>
      <c r="E384" s="257"/>
      <c r="F384" s="259"/>
      <c r="G384" s="1" t="str">
        <f>IF(ISNUMBER(MATCH(D384,Clubs,0)),MIN(G$335:G383)-1,"NC")</f>
        <v>NC</v>
      </c>
    </row>
    <row r="385" spans="2:7">
      <c r="B385" s="327"/>
      <c r="C385" s="257"/>
      <c r="D385" s="257"/>
      <c r="E385" s="257"/>
      <c r="F385" s="259"/>
      <c r="G385" s="1" t="str">
        <f>IF(ISNUMBER(MATCH(D385,Clubs,0)),MIN(G$335:G384)-1,"NC")</f>
        <v>NC</v>
      </c>
    </row>
    <row r="386" spans="2:7">
      <c r="B386" s="327"/>
      <c r="C386" s="257"/>
      <c r="D386" s="257"/>
      <c r="E386" s="257"/>
      <c r="F386" s="259"/>
      <c r="G386" s="1" t="str">
        <f>IF(ISNUMBER(MATCH(D386,Clubs,0)),MIN(G$335:G385)-1,"NC")</f>
        <v>NC</v>
      </c>
    </row>
    <row r="387" spans="2:7">
      <c r="B387" s="327"/>
      <c r="C387" s="257"/>
      <c r="D387" s="257"/>
      <c r="E387" s="257"/>
      <c r="F387" s="259"/>
      <c r="G387" s="1" t="str">
        <f>IF(ISNUMBER(MATCH(D387,Clubs,0)),MIN(G$335:G386)-1,"NC")</f>
        <v>NC</v>
      </c>
    </row>
    <row r="388" spans="2:7">
      <c r="B388" s="327"/>
      <c r="C388" s="257"/>
      <c r="D388" s="257"/>
      <c r="E388" s="257"/>
      <c r="F388" s="259"/>
      <c r="G388" s="1" t="str">
        <f>IF(ISNUMBER(MATCH(D388,Clubs,0)),MIN(G$335:G387)-1,"NC")</f>
        <v>NC</v>
      </c>
    </row>
    <row r="389" spans="2:7">
      <c r="B389" s="327"/>
      <c r="C389" s="257"/>
      <c r="D389" s="257"/>
      <c r="E389" s="257"/>
      <c r="F389" s="259"/>
      <c r="G389" s="1" t="str">
        <f>IF(ISNUMBER(MATCH(D389,Clubs,0)),MIN(G$335:G388)-1,"NC")</f>
        <v>NC</v>
      </c>
    </row>
    <row r="390" spans="2:7">
      <c r="B390" s="327"/>
      <c r="C390" s="257"/>
      <c r="D390" s="257"/>
      <c r="E390" s="257"/>
      <c r="F390" s="259"/>
      <c r="G390" s="1" t="str">
        <f>IF(ISNUMBER(MATCH(D390,Clubs,0)),MIN(G$335:G389)-1,"NC")</f>
        <v>NC</v>
      </c>
    </row>
    <row r="391" spans="2:7">
      <c r="B391" s="327"/>
      <c r="C391" s="257"/>
      <c r="D391" s="257"/>
      <c r="E391" s="257"/>
      <c r="F391" s="259"/>
      <c r="G391" s="1"/>
    </row>
    <row r="392" spans="2:7">
      <c r="B392" s="327"/>
      <c r="C392" s="257"/>
      <c r="D392" s="257"/>
      <c r="E392" s="257"/>
      <c r="F392" s="259"/>
      <c r="G392" s="1"/>
    </row>
    <row r="393" spans="2:7">
      <c r="B393" s="327"/>
      <c r="C393" s="257"/>
      <c r="D393" s="257"/>
      <c r="E393" s="257"/>
      <c r="F393" s="259"/>
      <c r="G393" s="1"/>
    </row>
    <row r="394" spans="2:7">
      <c r="B394" s="327"/>
      <c r="C394" s="257"/>
      <c r="D394" s="257"/>
      <c r="E394" s="257"/>
      <c r="F394" s="259"/>
      <c r="G394" s="1"/>
    </row>
    <row r="395" spans="2:7">
      <c r="B395" s="327"/>
      <c r="C395" s="257"/>
      <c r="D395" s="257"/>
      <c r="E395" s="257"/>
      <c r="F395" s="259"/>
      <c r="G395" s="1"/>
    </row>
    <row r="396" spans="2:7">
      <c r="B396" s="327"/>
      <c r="C396" s="257"/>
      <c r="D396" s="257"/>
      <c r="E396" s="257"/>
      <c r="F396" s="259"/>
      <c r="G396" s="1"/>
    </row>
    <row r="397" spans="2:7" s="3" customFormat="1" ht="18">
      <c r="B397" s="329"/>
      <c r="C397" s="330" t="s">
        <v>174</v>
      </c>
      <c r="D397" s="330"/>
      <c r="E397" s="330"/>
      <c r="G397" s="1"/>
    </row>
    <row r="398" spans="2:7" ht="30">
      <c r="B398" s="562"/>
      <c r="C398" s="562" t="s">
        <v>1</v>
      </c>
      <c r="D398" s="562"/>
      <c r="E398" s="562"/>
      <c r="F398" s="596"/>
      <c r="G398" s="563" t="s">
        <v>86</v>
      </c>
    </row>
    <row r="399" spans="2:7">
      <c r="B399" s="597"/>
      <c r="C399" s="597"/>
      <c r="D399" s="597"/>
      <c r="E399" s="597"/>
      <c r="F399" s="598"/>
      <c r="G399" s="599">
        <v>100</v>
      </c>
    </row>
    <row r="400" spans="2:7">
      <c r="B400" s="327" t="s">
        <v>310</v>
      </c>
      <c r="C400" s="257" t="s">
        <v>362</v>
      </c>
      <c r="D400" s="257" t="s">
        <v>4</v>
      </c>
      <c r="E400" s="257" t="s">
        <v>205</v>
      </c>
      <c r="F400" s="259"/>
      <c r="G400" s="1">
        <f>IF(ISNUMBER(MATCH(D400,Clubs,0)),MIN(G399:G$399)-1,"NC")</f>
        <v>99</v>
      </c>
    </row>
    <row r="401" spans="2:7">
      <c r="B401" s="327" t="s">
        <v>312</v>
      </c>
      <c r="C401" s="257" t="s">
        <v>643</v>
      </c>
      <c r="D401" s="257" t="s">
        <v>4</v>
      </c>
      <c r="E401" s="257" t="s">
        <v>246</v>
      </c>
      <c r="F401" s="259"/>
      <c r="G401" s="1">
        <f>IF(ISNUMBER(MATCH(D401,Clubs,0)),MIN(G$399:G400)-1,"NC")</f>
        <v>98</v>
      </c>
    </row>
    <row r="402" spans="2:7">
      <c r="B402" s="327" t="s">
        <v>313</v>
      </c>
      <c r="C402" s="257" t="s">
        <v>644</v>
      </c>
      <c r="D402" s="257" t="s">
        <v>645</v>
      </c>
      <c r="E402" s="257" t="s">
        <v>216</v>
      </c>
      <c r="F402" s="259"/>
      <c r="G402" s="1" t="str">
        <f>IF(ISNUMBER(MATCH(D402,Clubs,0)),MIN(G$399:G401)-1,"NC")</f>
        <v>NC</v>
      </c>
    </row>
    <row r="403" spans="2:7">
      <c r="B403" s="327" t="s">
        <v>316</v>
      </c>
      <c r="C403" s="257" t="s">
        <v>249</v>
      </c>
      <c r="D403" s="257" t="s">
        <v>4</v>
      </c>
      <c r="E403" s="257" t="s">
        <v>229</v>
      </c>
      <c r="F403" s="259"/>
      <c r="G403" s="1">
        <f>IF(ISNUMBER(MATCH(D403,Clubs,0)),MIN(G$399:G402)-1,"NC")</f>
        <v>97</v>
      </c>
    </row>
    <row r="404" spans="2:7">
      <c r="B404" s="327"/>
      <c r="C404" s="257"/>
      <c r="D404" s="257"/>
      <c r="E404" s="257"/>
      <c r="F404" s="259"/>
      <c r="G404" s="1" t="str">
        <f>IF(ISNUMBER(MATCH(D404,Clubs,0)),MIN(G$399:G403)-1,"NC")</f>
        <v>NC</v>
      </c>
    </row>
    <row r="405" spans="2:7">
      <c r="B405" s="327"/>
      <c r="C405" s="257"/>
      <c r="D405" s="257"/>
      <c r="E405" s="257"/>
      <c r="F405" s="259"/>
      <c r="G405" s="1" t="str">
        <f>IF(ISNUMBER(MATCH(D405,Clubs,0)),MIN(G$399:G404)-1,"NC")</f>
        <v>NC</v>
      </c>
    </row>
    <row r="406" spans="2:7">
      <c r="B406" s="327"/>
      <c r="C406" s="257"/>
      <c r="D406" s="257"/>
      <c r="E406" s="257"/>
      <c r="F406" s="259"/>
      <c r="G406" s="1" t="str">
        <f>IF(ISNUMBER(MATCH(D406,Clubs,0)),MIN(G$399:G405)-1,"NC")</f>
        <v>NC</v>
      </c>
    </row>
    <row r="407" spans="2:7">
      <c r="B407" s="327"/>
      <c r="C407" s="257"/>
      <c r="D407" s="257"/>
      <c r="E407" s="257"/>
      <c r="F407" s="259"/>
      <c r="G407" s="1" t="str">
        <f>IF(ISNUMBER(MATCH(D407,Clubs,0)),MIN(G$399:G406)-1,"NC")</f>
        <v>NC</v>
      </c>
    </row>
    <row r="408" spans="2:7">
      <c r="B408" s="327"/>
      <c r="C408" s="257"/>
      <c r="D408" s="257"/>
      <c r="E408" s="257"/>
      <c r="F408" s="259"/>
      <c r="G408" s="299"/>
    </row>
    <row r="409" spans="2:7">
      <c r="B409" s="327"/>
      <c r="C409" s="257"/>
      <c r="D409" s="257"/>
      <c r="E409" s="257"/>
      <c r="F409" s="328"/>
      <c r="G409" s="299"/>
    </row>
    <row r="410" spans="2:7">
      <c r="B410" s="327"/>
      <c r="C410" s="257"/>
      <c r="D410" s="257"/>
      <c r="E410" s="257"/>
      <c r="F410" s="328"/>
      <c r="G410" s="299"/>
    </row>
    <row r="411" spans="2:7">
      <c r="F411" s="336"/>
    </row>
    <row r="412" spans="2:7">
      <c r="F412" s="336"/>
    </row>
    <row r="413" spans="2:7" s="3" customFormat="1" ht="18">
      <c r="B413" s="329"/>
      <c r="C413" s="330" t="s">
        <v>154</v>
      </c>
      <c r="D413" s="330"/>
      <c r="E413" s="330"/>
      <c r="G413" s="2"/>
    </row>
    <row r="414" spans="2:7" ht="30">
      <c r="B414" s="560"/>
      <c r="C414" s="560" t="s">
        <v>1</v>
      </c>
      <c r="D414" s="560"/>
      <c r="E414" s="560"/>
      <c r="F414" s="603"/>
      <c r="G414" s="561" t="s">
        <v>86</v>
      </c>
    </row>
    <row r="415" spans="2:7">
      <c r="B415" s="560"/>
      <c r="C415" s="560"/>
      <c r="D415" s="560"/>
      <c r="E415" s="560"/>
      <c r="F415" s="603"/>
      <c r="G415" s="604">
        <v>100</v>
      </c>
    </row>
    <row r="416" spans="2:7">
      <c r="B416" s="327" t="s">
        <v>310</v>
      </c>
      <c r="C416" s="257" t="s">
        <v>250</v>
      </c>
      <c r="D416" s="257" t="s">
        <v>4</v>
      </c>
      <c r="E416" s="257" t="s">
        <v>251</v>
      </c>
      <c r="F416" s="259"/>
      <c r="G416" s="1">
        <f>IF(ISNUMBER(MATCH(D416,Clubs,0)),MIN(G415:G$415)-1,"NC")</f>
        <v>99</v>
      </c>
    </row>
    <row r="417" spans="2:7">
      <c r="B417" s="327" t="s">
        <v>312</v>
      </c>
      <c r="C417" s="257" t="s">
        <v>646</v>
      </c>
      <c r="D417" s="257" t="s">
        <v>513</v>
      </c>
      <c r="E417" s="257" t="s">
        <v>243</v>
      </c>
      <c r="F417" s="259"/>
      <c r="G417" s="1" t="str">
        <f>IF(ISNUMBER(MATCH(D417,Clubs,0)),MIN(G$415:G416)-1,"NC")</f>
        <v>NC</v>
      </c>
    </row>
    <row r="418" spans="2:7">
      <c r="B418" s="327" t="s">
        <v>313</v>
      </c>
      <c r="C418" s="257" t="s">
        <v>647</v>
      </c>
      <c r="D418" s="257" t="s">
        <v>3</v>
      </c>
      <c r="E418" s="257" t="s">
        <v>226</v>
      </c>
      <c r="F418" s="259"/>
      <c r="G418" s="1">
        <f>IF(ISNUMBER(MATCH(D418,Clubs,0)),MIN(G$415:G417)-1,"NC")</f>
        <v>98</v>
      </c>
    </row>
    <row r="419" spans="2:7">
      <c r="B419" s="327" t="s">
        <v>316</v>
      </c>
      <c r="C419" s="257" t="s">
        <v>648</v>
      </c>
      <c r="D419" s="257"/>
      <c r="E419" s="257" t="s">
        <v>233</v>
      </c>
      <c r="F419" s="259"/>
      <c r="G419" s="1" t="str">
        <f>IF(ISNUMBER(MATCH(D419,Clubs,0)),MIN(G$415:G418)-1,"NC")</f>
        <v>NC</v>
      </c>
    </row>
    <row r="420" spans="2:7">
      <c r="B420" s="327" t="s">
        <v>317</v>
      </c>
      <c r="C420" s="257" t="s">
        <v>649</v>
      </c>
      <c r="D420" s="257" t="s">
        <v>3</v>
      </c>
      <c r="E420" s="257" t="s">
        <v>215</v>
      </c>
      <c r="F420" s="259"/>
      <c r="G420" s="1">
        <f>IF(ISNUMBER(MATCH(D420,Clubs,0)),MIN(G$415:G419)-1,"NC")</f>
        <v>97</v>
      </c>
    </row>
    <row r="421" spans="2:7">
      <c r="B421" s="327" t="s">
        <v>319</v>
      </c>
      <c r="C421" s="257" t="s">
        <v>650</v>
      </c>
      <c r="D421" s="257" t="s">
        <v>4</v>
      </c>
      <c r="E421" s="257" t="s">
        <v>226</v>
      </c>
      <c r="F421" s="259"/>
      <c r="G421" s="1">
        <f>IF(ISNUMBER(MATCH(D421,Clubs,0)),MIN(G$415:G420)-1,"NC")</f>
        <v>96</v>
      </c>
    </row>
    <row r="422" spans="2:7">
      <c r="B422" s="327" t="s">
        <v>320</v>
      </c>
      <c r="C422" s="257" t="s">
        <v>478</v>
      </c>
      <c r="D422" s="257" t="s">
        <v>3</v>
      </c>
      <c r="E422" s="257" t="s">
        <v>219</v>
      </c>
      <c r="F422" s="259"/>
      <c r="G422" s="1">
        <f>IF(ISNUMBER(MATCH(D422,Clubs,0)),MIN(G$415:G421)-1,"NC")</f>
        <v>95</v>
      </c>
    </row>
    <row r="423" spans="2:7">
      <c r="B423" s="327" t="s">
        <v>323</v>
      </c>
      <c r="C423" s="257" t="s">
        <v>651</v>
      </c>
      <c r="D423" s="257" t="s">
        <v>3</v>
      </c>
      <c r="E423" s="257" t="s">
        <v>210</v>
      </c>
      <c r="F423" s="259"/>
      <c r="G423" s="1">
        <f>IF(ISNUMBER(MATCH(D423,Clubs,0)),MIN(G$415:G422)-1,"NC")</f>
        <v>94</v>
      </c>
    </row>
    <row r="424" spans="2:7">
      <c r="B424" s="327"/>
      <c r="C424" s="257"/>
      <c r="D424" s="257"/>
      <c r="E424" s="257"/>
      <c r="F424" s="259"/>
      <c r="G424" s="1" t="str">
        <f>IF(ISNUMBER(MATCH(D424,Clubs,0)),MIN(G$415:G423)-1,"NC")</f>
        <v>NC</v>
      </c>
    </row>
    <row r="425" spans="2:7">
      <c r="B425" s="327"/>
      <c r="C425" s="257"/>
      <c r="D425" s="257"/>
      <c r="E425" s="257"/>
      <c r="F425" s="259"/>
      <c r="G425" s="1" t="str">
        <f>IF(ISNUMBER(MATCH(D425,Clubs,0)),MIN(G$415:G424)-1,"NC")</f>
        <v>NC</v>
      </c>
    </row>
    <row r="426" spans="2:7">
      <c r="B426" s="327"/>
      <c r="C426" s="257"/>
      <c r="D426" s="257"/>
      <c r="E426" s="257"/>
      <c r="F426" s="259"/>
      <c r="G426" s="1" t="str">
        <f>IF(ISNUMBER(MATCH(D426,Clubs,0)),MIN(G$415:G425)-1,"NC")</f>
        <v>NC</v>
      </c>
    </row>
    <row r="427" spans="2:7">
      <c r="B427" s="327"/>
      <c r="C427" s="257"/>
      <c r="D427" s="257"/>
      <c r="E427" s="257"/>
      <c r="F427" s="259"/>
      <c r="G427" s="1" t="str">
        <f>IF(ISNUMBER(MATCH(D427,Clubs,0)),MIN(G$415:G426)-1,"NC")</f>
        <v>NC</v>
      </c>
    </row>
    <row r="428" spans="2:7">
      <c r="B428" s="327"/>
      <c r="C428" s="257"/>
      <c r="D428" s="257"/>
      <c r="E428" s="257"/>
      <c r="F428" s="259"/>
      <c r="G428" s="1" t="str">
        <f>IF(ISNUMBER(MATCH(D428,Clubs,0)),MIN(G$415:G427)-1,"NC")</f>
        <v>NC</v>
      </c>
    </row>
    <row r="429" spans="2:7">
      <c r="B429" s="299"/>
      <c r="C429" s="335"/>
      <c r="D429" s="335"/>
      <c r="E429" s="335"/>
      <c r="F429" s="328"/>
      <c r="G429" s="1" t="str">
        <f>IF(ISNUMBER(MATCH(D429,Clubs,0)),MIN(G$415:G428)-1,"NC")</f>
        <v>NC</v>
      </c>
    </row>
    <row r="430" spans="2:7">
      <c r="F430" s="336"/>
    </row>
    <row r="431" spans="2:7">
      <c r="F431" s="336"/>
    </row>
    <row r="432" spans="2:7" s="3" customFormat="1" ht="18">
      <c r="B432" s="329"/>
      <c r="C432" s="330" t="s">
        <v>162</v>
      </c>
      <c r="D432" s="330"/>
      <c r="E432" s="330"/>
      <c r="G432" s="2"/>
    </row>
    <row r="433" spans="2:7" ht="30">
      <c r="B433" s="554"/>
      <c r="C433" s="554" t="s">
        <v>1</v>
      </c>
      <c r="D433" s="554"/>
      <c r="E433" s="554"/>
      <c r="F433" s="610"/>
      <c r="G433" s="555" t="s">
        <v>86</v>
      </c>
    </row>
    <row r="434" spans="2:7">
      <c r="B434" s="554"/>
      <c r="C434" s="554"/>
      <c r="D434" s="554"/>
      <c r="E434" s="554"/>
      <c r="F434" s="610"/>
      <c r="G434" s="559">
        <v>100</v>
      </c>
    </row>
    <row r="435" spans="2:7">
      <c r="B435" s="327" t="s">
        <v>310</v>
      </c>
      <c r="C435" s="257" t="s">
        <v>652</v>
      </c>
      <c r="D435" s="257" t="s">
        <v>539</v>
      </c>
      <c r="E435" s="257" t="s">
        <v>243</v>
      </c>
      <c r="F435" s="259"/>
      <c r="G435" s="1" t="str">
        <f>IF(ISNUMBER(MATCH(D435,Clubs,0)),MIN(G434:G$434)-1,"NC")</f>
        <v>NC</v>
      </c>
    </row>
    <row r="436" spans="2:7">
      <c r="B436" s="327" t="s">
        <v>312</v>
      </c>
      <c r="C436" s="327" t="s">
        <v>653</v>
      </c>
      <c r="D436" s="327"/>
      <c r="E436" s="327" t="s">
        <v>203</v>
      </c>
      <c r="F436" s="328"/>
      <c r="G436" s="1" t="str">
        <f>IF(ISNUMBER(MATCH(D436,Clubs,0)),MIN(G$434:G435)-1,"NC")</f>
        <v>NC</v>
      </c>
    </row>
    <row r="437" spans="2:7">
      <c r="B437" s="327" t="s">
        <v>313</v>
      </c>
      <c r="C437" s="327" t="s">
        <v>654</v>
      </c>
      <c r="D437" s="327" t="s">
        <v>4</v>
      </c>
      <c r="E437" s="327" t="s">
        <v>258</v>
      </c>
      <c r="F437" s="328"/>
      <c r="G437" s="1">
        <f>IF(ISNUMBER(MATCH(D437,Clubs,0)),MIN(G$434:G436)-1,"NC")</f>
        <v>99</v>
      </c>
    </row>
    <row r="438" spans="2:7">
      <c r="B438" s="327" t="s">
        <v>316</v>
      </c>
      <c r="C438" s="327" t="s">
        <v>481</v>
      </c>
      <c r="D438" s="327" t="s">
        <v>189</v>
      </c>
      <c r="E438" s="327" t="s">
        <v>258</v>
      </c>
      <c r="F438" s="328"/>
      <c r="G438" s="1">
        <f>IF(ISNUMBER(MATCH(D438,Clubs,0)),MIN(G$434:G437)-1,"NC")</f>
        <v>98</v>
      </c>
    </row>
    <row r="439" spans="2:7">
      <c r="B439" s="327" t="s">
        <v>317</v>
      </c>
      <c r="C439" s="327" t="s">
        <v>655</v>
      </c>
      <c r="D439" s="327"/>
      <c r="E439" s="327" t="s">
        <v>233</v>
      </c>
      <c r="F439" s="328"/>
      <c r="G439" s="1" t="str">
        <f>IF(ISNUMBER(MATCH(D439,Clubs,0)),MIN(G$434:G438)-1,"NC")</f>
        <v>NC</v>
      </c>
    </row>
    <row r="440" spans="2:7">
      <c r="B440" s="327" t="s">
        <v>319</v>
      </c>
      <c r="C440" s="327" t="s">
        <v>656</v>
      </c>
      <c r="D440" s="327" t="s">
        <v>189</v>
      </c>
      <c r="E440" s="327" t="s">
        <v>219</v>
      </c>
      <c r="F440" s="328"/>
      <c r="G440" s="1">
        <f>IF(ISNUMBER(MATCH(D440,Clubs,0)),MIN(G$434:G439)-1,"NC")</f>
        <v>97</v>
      </c>
    </row>
    <row r="441" spans="2:7">
      <c r="B441" s="327" t="s">
        <v>320</v>
      </c>
      <c r="C441" s="327" t="s">
        <v>657</v>
      </c>
      <c r="D441" s="327" t="s">
        <v>4</v>
      </c>
      <c r="E441" s="327" t="s">
        <v>251</v>
      </c>
      <c r="F441" s="328"/>
      <c r="G441" s="1">
        <f>IF(ISNUMBER(MATCH(D441,Clubs,0)),MIN(G$434:G440)-1,"NC")</f>
        <v>96</v>
      </c>
    </row>
    <row r="442" spans="2:7">
      <c r="B442" s="327" t="s">
        <v>323</v>
      </c>
      <c r="C442" s="335" t="s">
        <v>658</v>
      </c>
      <c r="D442" s="335" t="s">
        <v>5</v>
      </c>
      <c r="E442" s="335" t="s">
        <v>216</v>
      </c>
      <c r="F442" s="328"/>
      <c r="G442" s="1">
        <f>IF(ISNUMBER(MATCH(D442,Clubs,0)),MIN(G$434:G441)-1,"NC")</f>
        <v>95</v>
      </c>
    </row>
    <row r="443" spans="2:7">
      <c r="B443" s="327" t="s">
        <v>325</v>
      </c>
      <c r="C443" s="335" t="s">
        <v>659</v>
      </c>
      <c r="D443" s="335" t="s">
        <v>660</v>
      </c>
      <c r="E443" s="335" t="s">
        <v>258</v>
      </c>
      <c r="F443" s="328"/>
      <c r="G443" s="1" t="str">
        <f>IF(ISNUMBER(MATCH(D443,Clubs,0)),MIN(G$434:G442)-1,"NC")</f>
        <v>NC</v>
      </c>
    </row>
    <row r="444" spans="2:7">
      <c r="B444" s="335"/>
      <c r="C444" s="335"/>
      <c r="D444" s="335"/>
      <c r="E444" s="335"/>
      <c r="F444" s="328"/>
      <c r="G444" s="1" t="str">
        <f>IF(ISNUMBER(MATCH(D444,Clubs,0)),MIN(G$434:G443)-1,"NC")</f>
        <v>NC</v>
      </c>
    </row>
    <row r="445" spans="2:7">
      <c r="B445" s="335"/>
      <c r="C445" s="335"/>
      <c r="D445" s="335"/>
      <c r="E445" s="335"/>
      <c r="F445" s="328"/>
      <c r="G445" s="1" t="str">
        <f>IF(ISNUMBER(MATCH(D445,Clubs,0)),MIN(G$434:G444)-1,"NC")</f>
        <v>NC</v>
      </c>
    </row>
    <row r="446" spans="2:7">
      <c r="B446" s="335"/>
      <c r="C446" s="335"/>
      <c r="D446" s="335"/>
      <c r="E446" s="335"/>
      <c r="F446" s="328"/>
      <c r="G446" s="1" t="str">
        <f>IF(ISNUMBER(MATCH(D446,Clubs,0)),MIN(G$434:G445)-1,"NC")</f>
        <v>NC</v>
      </c>
    </row>
    <row r="447" spans="2:7">
      <c r="F447" s="336"/>
      <c r="G447" s="1" t="str">
        <f>IF(ISNUMBER(MATCH(D447,Clubs,0)),MIN(G$434:G446)-1,"NC")</f>
        <v>NC</v>
      </c>
    </row>
    <row r="448" spans="2:7">
      <c r="F448" s="336"/>
      <c r="G448" s="1" t="str">
        <f>IF(ISNUMBER(MATCH(D448,Clubs,0)),MIN(G$434:G447)-1,"NC")</f>
        <v>NC</v>
      </c>
    </row>
    <row r="449" spans="2:7" s="3" customFormat="1" ht="18">
      <c r="B449" s="329"/>
      <c r="C449" s="330" t="s">
        <v>155</v>
      </c>
      <c r="D449" s="330"/>
      <c r="E449" s="330"/>
      <c r="G449" s="2"/>
    </row>
    <row r="450" spans="2:7" ht="30">
      <c r="B450" s="552"/>
      <c r="C450" s="552" t="s">
        <v>1</v>
      </c>
      <c r="D450" s="552"/>
      <c r="E450" s="552"/>
      <c r="F450" s="614"/>
      <c r="G450" s="553" t="s">
        <v>86</v>
      </c>
    </row>
    <row r="451" spans="2:7">
      <c r="B451" s="615"/>
      <c r="C451" s="615"/>
      <c r="D451" s="615"/>
      <c r="E451" s="615"/>
      <c r="F451" s="617"/>
      <c r="G451" s="618">
        <v>100</v>
      </c>
    </row>
    <row r="452" spans="2:7">
      <c r="B452" s="335" t="s">
        <v>310</v>
      </c>
      <c r="C452" s="257" t="s">
        <v>482</v>
      </c>
      <c r="D452" s="257" t="s">
        <v>4</v>
      </c>
      <c r="E452" s="257" t="s">
        <v>257</v>
      </c>
      <c r="F452" s="258"/>
      <c r="G452" s="1">
        <f>IF(ISNUMBER(MATCH(D452,Clubs,0)),MIN(G451:G$451)-1,"NC")</f>
        <v>99</v>
      </c>
    </row>
    <row r="453" spans="2:7">
      <c r="B453" s="335" t="s">
        <v>312</v>
      </c>
      <c r="C453" s="257" t="s">
        <v>178</v>
      </c>
      <c r="D453" s="257" t="s">
        <v>4</v>
      </c>
      <c r="E453" s="257" t="s">
        <v>257</v>
      </c>
      <c r="F453" s="259"/>
      <c r="G453" s="1">
        <f>IF(ISNUMBER(MATCH(D453,Clubs,0)),MIN(G$451:G452)-1,"NC")</f>
        <v>98</v>
      </c>
    </row>
    <row r="454" spans="2:7">
      <c r="B454" s="335" t="s">
        <v>313</v>
      </c>
      <c r="C454" s="257" t="s">
        <v>661</v>
      </c>
      <c r="D454" s="257" t="s">
        <v>189</v>
      </c>
      <c r="E454" s="257" t="s">
        <v>243</v>
      </c>
      <c r="F454" s="259"/>
      <c r="G454" s="1">
        <f>IF(ISNUMBER(MATCH(D454,Clubs,0)),MIN(G$451:G453)-1,"NC")</f>
        <v>97</v>
      </c>
    </row>
    <row r="455" spans="2:7">
      <c r="B455" s="335" t="s">
        <v>316</v>
      </c>
      <c r="C455" s="257" t="s">
        <v>662</v>
      </c>
      <c r="D455" s="257" t="s">
        <v>4</v>
      </c>
      <c r="E455" s="257" t="s">
        <v>257</v>
      </c>
      <c r="F455" s="259"/>
      <c r="G455" s="1">
        <f>IF(ISNUMBER(MATCH(D455,Clubs,0)),MIN(G$451:G454)-1,"NC")</f>
        <v>96</v>
      </c>
    </row>
    <row r="456" spans="2:7">
      <c r="B456" s="335" t="s">
        <v>317</v>
      </c>
      <c r="C456" s="257" t="s">
        <v>663</v>
      </c>
      <c r="D456" s="257" t="s">
        <v>4</v>
      </c>
      <c r="E456" s="257" t="s">
        <v>256</v>
      </c>
      <c r="F456" s="259"/>
      <c r="G456" s="1">
        <f>IF(ISNUMBER(MATCH(D456,Clubs,0)),MIN(G$451:G455)-1,"NC")</f>
        <v>95</v>
      </c>
    </row>
    <row r="457" spans="2:7">
      <c r="B457" s="335"/>
      <c r="C457" s="257"/>
      <c r="D457" s="257"/>
      <c r="E457" s="257"/>
      <c r="F457" s="259"/>
      <c r="G457" s="1" t="str">
        <f>IF(ISNUMBER(MATCH(D457,Clubs,0)),MIN(G$451:G456)-1,"NC")</f>
        <v>NC</v>
      </c>
    </row>
    <row r="458" spans="2:7">
      <c r="B458" s="335"/>
      <c r="C458" s="257"/>
      <c r="D458" s="257"/>
      <c r="E458" s="257"/>
      <c r="F458" s="259"/>
      <c r="G458" s="1" t="str">
        <f>IF(ISNUMBER(MATCH(D458,Clubs,0)),MIN(G$451:G457)-1,"NC")</f>
        <v>NC</v>
      </c>
    </row>
    <row r="459" spans="2:7">
      <c r="B459" s="335"/>
      <c r="C459" s="257"/>
      <c r="D459" s="257"/>
      <c r="E459" s="257"/>
      <c r="F459" s="259"/>
      <c r="G459" s="1" t="str">
        <f>IF(ISNUMBER(MATCH(D459,Clubs,0)),MIN(G$451:G458)-1,"NC")</f>
        <v>NC</v>
      </c>
    </row>
    <row r="460" spans="2:7">
      <c r="B460" s="335"/>
      <c r="C460" s="257"/>
      <c r="D460" s="257"/>
      <c r="E460" s="257"/>
      <c r="F460" s="259"/>
      <c r="G460" s="1" t="str">
        <f>IF(ISNUMBER(MATCH(D460,Clubs,0)),MIN(G$451:G459)-1,"NC")</f>
        <v>NC</v>
      </c>
    </row>
    <row r="461" spans="2:7">
      <c r="B461" s="335"/>
      <c r="C461" s="257"/>
      <c r="D461" s="257"/>
      <c r="E461" s="257"/>
      <c r="F461" s="259"/>
      <c r="G461" s="1" t="str">
        <f>IF(ISNUMBER(MATCH(D461,Clubs,0)),MIN(G$451:G460)-1,"NC")</f>
        <v>NC</v>
      </c>
    </row>
    <row r="462" spans="2:7">
      <c r="B462" s="335"/>
      <c r="C462" s="257"/>
      <c r="D462" s="257"/>
      <c r="E462" s="257"/>
      <c r="F462" s="259"/>
      <c r="G462" s="1" t="str">
        <f>IF(ISNUMBER(MATCH(D462,Clubs,0)),MIN(G$451:G461)-1,"NC")</f>
        <v>NC</v>
      </c>
    </row>
    <row r="463" spans="2:7">
      <c r="B463" s="335"/>
      <c r="C463" s="257"/>
      <c r="D463" s="257"/>
      <c r="E463" s="257"/>
      <c r="F463" s="259"/>
      <c r="G463" s="1" t="str">
        <f>IF(ISNUMBER(MATCH(D463,Clubs,0)),MIN(G$451:G462)-1,"NC")</f>
        <v>NC</v>
      </c>
    </row>
    <row r="464" spans="2:7">
      <c r="B464" s="335"/>
      <c r="C464" s="257"/>
      <c r="D464" s="257"/>
      <c r="E464" s="257"/>
      <c r="F464" s="259"/>
      <c r="G464" s="1" t="str">
        <f>IF(ISNUMBER(MATCH(D464,Clubs,0)),MIN(G$451:G463)-1,"NC")</f>
        <v>NC</v>
      </c>
    </row>
    <row r="465" spans="7:7">
      <c r="G465" s="1" t="str">
        <f>IF(ISNUMBER(MATCH(D465,Clubs,0)),MIN(G$451:G464)-1,"NC")</f>
        <v>NC</v>
      </c>
    </row>
    <row r="466" spans="7:7">
      <c r="G466" s="1" t="str">
        <f>IF(ISNUMBER(MATCH(D466,Clubs,0)),MIN(G$451:G465)-1,"NC")</f>
        <v>NC</v>
      </c>
    </row>
    <row r="467" spans="7:7">
      <c r="G467" s="1" t="str">
        <f>IF(ISNUMBER(MATCH(D467,Clubs,0)),MIN(G$451:G466)-1,"NC")</f>
        <v>NC</v>
      </c>
    </row>
    <row r="468" spans="7:7">
      <c r="G468" s="1" t="str">
        <f>IF(ISNUMBER(MATCH(D468,Clubs,0)),MIN(G$451:G467)-1,"NC")</f>
        <v>NC</v>
      </c>
    </row>
    <row r="469" spans="7:7">
      <c r="G469" s="1" t="str">
        <f>IF(ISNUMBER(MATCH(D469,Clubs,0)),MIN(G$451:G468)-1,"NC")</f>
        <v>NC</v>
      </c>
    </row>
    <row r="470" spans="7:7">
      <c r="G470" s="1" t="str">
        <f>IF(ISNUMBER(MATCH(D470,Clubs,0)),MIN(G$451:G469)-1,"NC")</f>
        <v>NC</v>
      </c>
    </row>
    <row r="471" spans="7:7">
      <c r="G471" s="1" t="str">
        <f>IF(ISNUMBER(MATCH(D471,Clubs,0)),MIN(G$451:G470)-1,"NC")</f>
        <v>NC</v>
      </c>
    </row>
    <row r="472" spans="7:7">
      <c r="G472" s="1" t="str">
        <f>IF(ISNUMBER(MATCH(D472,Clubs,0)),MIN(G$451:G471)-1,"NC")</f>
        <v>NC</v>
      </c>
    </row>
    <row r="473" spans="7:7">
      <c r="G473" s="1" t="str">
        <f>IF(ISNUMBER(MATCH(D473,Clubs,0)),MIN(G$451:G472)-1,"NC")</f>
        <v>NC</v>
      </c>
    </row>
    <row r="474" spans="7:7">
      <c r="G474" s="1" t="str">
        <f>IF(ISNUMBER(MATCH(D474,Clubs,0)),MIN(G$451:G473)-1,"NC")</f>
        <v>NC</v>
      </c>
    </row>
    <row r="475" spans="7:7">
      <c r="G475" s="1" t="str">
        <f>IF(ISNUMBER(MATCH(D475,Clubs,0)),MIN(G$451:G474)-1,"NC")</f>
        <v>NC</v>
      </c>
    </row>
    <row r="476" spans="7:7">
      <c r="G476" s="1" t="str">
        <f>IF(ISNUMBER(MATCH(D476,Clubs,0)),MIN(G$451:G475)-1,"NC")</f>
        <v>NC</v>
      </c>
    </row>
    <row r="477" spans="7:7">
      <c r="G477" s="1" t="str">
        <f>IF(ISNUMBER(MATCH(D477,Clubs,0)),MIN(G$451:G476)-1,"NC")</f>
        <v>NC</v>
      </c>
    </row>
    <row r="478" spans="7:7">
      <c r="G478" s="1" t="str">
        <f>IF(ISNUMBER(MATCH(D478,Clubs,0)),MIN(G$451:G477)-1,"NC")</f>
        <v>NC</v>
      </c>
    </row>
    <row r="479" spans="7:7">
      <c r="G479" s="1" t="str">
        <f>IF(ISNUMBER(MATCH(D479,Clubs,0)),MIN(G$451:G478)-1,"NC")</f>
        <v>NC</v>
      </c>
    </row>
    <row r="480" spans="7:7">
      <c r="G480" s="1" t="str">
        <f>IF(ISNUMBER(MATCH(D480,Clubs,0)),MIN(G$451:G479)-1,"NC")</f>
        <v>NC</v>
      </c>
    </row>
  </sheetData>
  <mergeCells count="1">
    <mergeCell ref="B2:G2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EAB7B-F180-4C2A-A4DE-5A418BD74F3D}">
  <dimension ref="B2:N475"/>
  <sheetViews>
    <sheetView zoomScale="115" zoomScaleNormal="115" workbookViewId="0"/>
  </sheetViews>
  <sheetFormatPr defaultRowHeight="15"/>
  <cols>
    <col min="1" max="1" width="9.140625" style="99"/>
    <col min="2" max="2" width="6.7109375" style="99" customWidth="1"/>
    <col min="3" max="3" width="26.5703125" style="99" bestFit="1" customWidth="1"/>
    <col min="4" max="4" width="9.28515625" style="339" bestFit="1" customWidth="1"/>
    <col min="5" max="5" width="8.7109375" style="339" bestFit="1" customWidth="1"/>
    <col min="6" max="6" width="10.140625" style="99" bestFit="1" customWidth="1"/>
    <col min="7" max="7" width="9.140625" style="334"/>
    <col min="8" max="8" width="11" style="323" customWidth="1"/>
    <col min="9" max="10" width="9.140625" style="99"/>
    <col min="11" max="11" width="12.42578125" style="99" customWidth="1"/>
    <col min="12" max="16384" width="9.140625" style="99"/>
  </cols>
  <sheetData>
    <row r="2" spans="2:14" ht="18.75">
      <c r="B2" s="656" t="s">
        <v>665</v>
      </c>
      <c r="C2" s="656"/>
      <c r="D2" s="656"/>
      <c r="E2" s="656"/>
      <c r="F2" s="656"/>
      <c r="G2" s="656"/>
      <c r="H2" s="656"/>
      <c r="K2"/>
    </row>
    <row r="3" spans="2:14">
      <c r="B3" s="335"/>
      <c r="K3"/>
    </row>
    <row r="4" spans="2:14" s="3" customFormat="1" ht="18">
      <c r="B4" s="329"/>
      <c r="C4" s="330" t="s">
        <v>150</v>
      </c>
      <c r="D4" s="655"/>
      <c r="E4" s="655"/>
      <c r="H4" s="2"/>
    </row>
    <row r="5" spans="2:14" ht="30">
      <c r="B5" s="569"/>
      <c r="C5" s="569" t="s">
        <v>1</v>
      </c>
      <c r="D5" s="569" t="s">
        <v>2</v>
      </c>
      <c r="E5" s="569" t="s">
        <v>166</v>
      </c>
      <c r="F5" s="570"/>
      <c r="G5" s="575"/>
      <c r="H5" s="570" t="s">
        <v>86</v>
      </c>
      <c r="K5"/>
      <c r="M5" s="229" t="s">
        <v>5</v>
      </c>
      <c r="N5" s="229">
        <f>COUNTIF(C:D,M5)</f>
        <v>10</v>
      </c>
    </row>
    <row r="6" spans="2:14">
      <c r="B6" s="571"/>
      <c r="C6" s="572"/>
      <c r="D6" s="573"/>
      <c r="E6" s="573"/>
      <c r="F6" s="576"/>
      <c r="G6" s="577"/>
      <c r="H6" s="574">
        <v>100</v>
      </c>
      <c r="J6" s="257"/>
      <c r="K6"/>
      <c r="M6" s="229" t="s">
        <v>4</v>
      </c>
      <c r="N6" s="229">
        <f>COUNTIF(C:D,M6)</f>
        <v>40</v>
      </c>
    </row>
    <row r="7" spans="2:14">
      <c r="B7" s="327" t="s">
        <v>310</v>
      </c>
      <c r="C7" s="257" t="s">
        <v>666</v>
      </c>
      <c r="D7" s="277" t="s">
        <v>3</v>
      </c>
      <c r="E7" s="257" t="s">
        <v>203</v>
      </c>
      <c r="F7" s="334"/>
      <c r="G7" s="259"/>
      <c r="H7" s="1">
        <f>IF(ISNUMBER(MATCH(D7,Clubs,0)),MIN(H$6:H6)-1,"NC")</f>
        <v>99</v>
      </c>
      <c r="J7" s="257"/>
      <c r="M7" t="s">
        <v>189</v>
      </c>
      <c r="N7" s="229">
        <f>COUNTIF(C:D,M7)</f>
        <v>19</v>
      </c>
    </row>
    <row r="8" spans="2:14">
      <c r="B8" s="327" t="s">
        <v>312</v>
      </c>
      <c r="C8" s="257" t="s">
        <v>667</v>
      </c>
      <c r="D8" s="277" t="s">
        <v>4</v>
      </c>
      <c r="E8" s="99" t="s">
        <v>213</v>
      </c>
      <c r="F8" s="334"/>
      <c r="G8" s="259"/>
      <c r="H8" s="1">
        <f>IF(ISNUMBER(MATCH(D8,Clubs,0)),MIN(H$6:H7)-1,"NC")</f>
        <v>98</v>
      </c>
      <c r="J8" s="257"/>
      <c r="M8" t="s">
        <v>6</v>
      </c>
      <c r="N8" s="229">
        <f>COUNTIF(C:D,M8)</f>
        <v>0</v>
      </c>
    </row>
    <row r="9" spans="2:14">
      <c r="B9" s="327" t="s">
        <v>313</v>
      </c>
      <c r="C9" s="257" t="s">
        <v>528</v>
      </c>
      <c r="D9" s="277" t="s">
        <v>189</v>
      </c>
      <c r="E9" s="99" t="s">
        <v>207</v>
      </c>
      <c r="F9" s="334"/>
      <c r="G9" s="259"/>
      <c r="H9" s="1">
        <f>IF(ISNUMBER(MATCH(D9,Clubs,0)),MIN(H$6:H8)-1,"NC")</f>
        <v>97</v>
      </c>
      <c r="J9" s="257"/>
      <c r="M9" t="s">
        <v>3</v>
      </c>
      <c r="N9" s="229">
        <f>COUNTIF(C:D,M9)</f>
        <v>50</v>
      </c>
    </row>
    <row r="10" spans="2:14">
      <c r="B10" s="327" t="s">
        <v>316</v>
      </c>
      <c r="C10" s="257" t="s">
        <v>90</v>
      </c>
      <c r="D10" s="277" t="s">
        <v>3</v>
      </c>
      <c r="E10" s="99" t="s">
        <v>211</v>
      </c>
      <c r="F10" s="334"/>
      <c r="G10" s="259"/>
      <c r="H10" s="1">
        <f>IF(ISNUMBER(MATCH(D10,Clubs,0)),MIN(H$6:H9)-1,"NC")</f>
        <v>96</v>
      </c>
      <c r="J10" s="257"/>
      <c r="N10" s="334"/>
    </row>
    <row r="11" spans="2:14">
      <c r="B11" s="327" t="s">
        <v>317</v>
      </c>
      <c r="C11" s="257" t="s">
        <v>209</v>
      </c>
      <c r="D11" s="277" t="s">
        <v>3</v>
      </c>
      <c r="E11" s="99" t="s">
        <v>207</v>
      </c>
      <c r="F11" s="334"/>
      <c r="G11" s="259"/>
      <c r="H11" s="1">
        <f>IF(ISNUMBER(MATCH(D11,Clubs,0)),MIN(H$6:H10)-1,"NC")</f>
        <v>95</v>
      </c>
      <c r="J11" s="257"/>
      <c r="N11" s="334"/>
    </row>
    <row r="12" spans="2:14">
      <c r="B12" s="327" t="s">
        <v>319</v>
      </c>
      <c r="C12" s="257" t="s">
        <v>173</v>
      </c>
      <c r="D12" s="277" t="s">
        <v>3</v>
      </c>
      <c r="E12" s="99" t="s">
        <v>207</v>
      </c>
      <c r="F12" s="334"/>
      <c r="G12" s="259"/>
      <c r="H12" s="1">
        <f>IF(ISNUMBER(MATCH(D12,Clubs,0)),MIN(H$6:H11)-1,"NC")</f>
        <v>94</v>
      </c>
      <c r="J12" s="257"/>
      <c r="N12" s="334"/>
    </row>
    <row r="13" spans="2:14">
      <c r="B13" s="327" t="s">
        <v>320</v>
      </c>
      <c r="C13" s="257" t="s">
        <v>34</v>
      </c>
      <c r="D13" s="277" t="s">
        <v>3</v>
      </c>
      <c r="E13" s="99" t="s">
        <v>204</v>
      </c>
      <c r="F13" s="334"/>
      <c r="G13" s="259"/>
      <c r="H13" s="1">
        <f>IF(ISNUMBER(MATCH(D13,Clubs,0)),MIN(H$6:H12)-1,"NC")</f>
        <v>93</v>
      </c>
      <c r="J13" s="257"/>
      <c r="N13" s="334"/>
    </row>
    <row r="14" spans="2:14">
      <c r="B14" s="327" t="s">
        <v>323</v>
      </c>
      <c r="C14" s="257" t="s">
        <v>511</v>
      </c>
      <c r="D14" s="277" t="s">
        <v>4</v>
      </c>
      <c r="E14" s="99" t="s">
        <v>231</v>
      </c>
      <c r="F14" s="334"/>
      <c r="G14" s="259"/>
      <c r="H14" s="1">
        <f>IF(ISNUMBER(MATCH(D14,Clubs,0)),MIN(H$6:H13)-1,"NC")</f>
        <v>92</v>
      </c>
      <c r="J14" s="257"/>
      <c r="N14" s="334"/>
    </row>
    <row r="15" spans="2:14">
      <c r="B15" s="327" t="s">
        <v>325</v>
      </c>
      <c r="C15" s="257" t="s">
        <v>262</v>
      </c>
      <c r="D15" s="277" t="s">
        <v>189</v>
      </c>
      <c r="E15" s="99" t="s">
        <v>231</v>
      </c>
      <c r="F15" s="334"/>
      <c r="G15" s="259"/>
      <c r="H15" s="1">
        <f>IF(ISNUMBER(MATCH(D15,Clubs,0)),MIN(H$6:H14)-1,"NC")</f>
        <v>91</v>
      </c>
      <c r="J15" s="257"/>
      <c r="N15" s="334"/>
    </row>
    <row r="16" spans="2:14">
      <c r="B16" s="327" t="s">
        <v>326</v>
      </c>
      <c r="C16" s="257" t="s">
        <v>338</v>
      </c>
      <c r="D16" s="277" t="s">
        <v>4</v>
      </c>
      <c r="E16" s="99" t="s">
        <v>206</v>
      </c>
      <c r="F16" s="334"/>
      <c r="G16" s="259"/>
      <c r="H16" s="1">
        <f>IF(ISNUMBER(MATCH(D16,Clubs,0)),MIN(H$6:H15)-1,"NC")</f>
        <v>90</v>
      </c>
      <c r="J16" s="257"/>
      <c r="N16" s="334"/>
    </row>
    <row r="17" spans="2:8">
      <c r="B17" s="99" t="s">
        <v>329</v>
      </c>
      <c r="C17" s="99" t="s">
        <v>212</v>
      </c>
      <c r="D17" s="339" t="s">
        <v>5</v>
      </c>
      <c r="E17" s="339" t="s">
        <v>213</v>
      </c>
      <c r="F17" s="334"/>
      <c r="H17" s="1">
        <f>IF(ISNUMBER(MATCH(D17,Clubs,0)),MIN(H$6:H16)-1,"NC")</f>
        <v>89</v>
      </c>
    </row>
    <row r="18" spans="2:8">
      <c r="B18" s="99" t="s">
        <v>331</v>
      </c>
      <c r="C18" s="99" t="s">
        <v>668</v>
      </c>
      <c r="D18" s="339" t="s">
        <v>513</v>
      </c>
      <c r="E18" s="339" t="s">
        <v>225</v>
      </c>
      <c r="F18" s="334"/>
      <c r="H18" s="1" t="str">
        <f>IF(ISNUMBER(MATCH(D18,Clubs,0)),MIN(H$6:H17)-1,"NC")</f>
        <v>NC</v>
      </c>
    </row>
    <row r="19" spans="2:8">
      <c r="B19" s="99" t="s">
        <v>333</v>
      </c>
      <c r="C19" s="99" t="s">
        <v>217</v>
      </c>
      <c r="D19" s="339" t="s">
        <v>5</v>
      </c>
      <c r="E19" s="339" t="s">
        <v>208</v>
      </c>
      <c r="F19" s="334"/>
      <c r="H19" s="1">
        <f>IF(ISNUMBER(MATCH(D19,Clubs,0)),MIN(H$6:H18)-1,"NC")</f>
        <v>88</v>
      </c>
    </row>
    <row r="20" spans="2:8">
      <c r="B20" s="99" t="s">
        <v>334</v>
      </c>
      <c r="C20" s="99" t="s">
        <v>669</v>
      </c>
      <c r="D20" s="339" t="s">
        <v>670</v>
      </c>
      <c r="E20" s="339" t="s">
        <v>207</v>
      </c>
      <c r="F20" s="334"/>
      <c r="H20" s="1" t="str">
        <f>IF(ISNUMBER(MATCH(D20,Clubs,0)),MIN(H$6:H19)-1,"NC")</f>
        <v>NC</v>
      </c>
    </row>
    <row r="21" spans="2:8">
      <c r="B21" s="99" t="s">
        <v>336</v>
      </c>
      <c r="C21" s="99" t="s">
        <v>8</v>
      </c>
      <c r="D21" s="339" t="s">
        <v>5</v>
      </c>
      <c r="E21" s="339" t="s">
        <v>219</v>
      </c>
      <c r="F21" s="334"/>
      <c r="H21" s="1">
        <f>IF(ISNUMBER(MATCH(D21,Clubs,0)),MIN(H$6:H20)-1,"NC")</f>
        <v>87</v>
      </c>
    </row>
    <row r="22" spans="2:8">
      <c r="B22" s="99" t="s">
        <v>337</v>
      </c>
      <c r="C22" s="99" t="s">
        <v>521</v>
      </c>
      <c r="D22" s="339" t="s">
        <v>513</v>
      </c>
      <c r="E22" s="339" t="s">
        <v>228</v>
      </c>
      <c r="F22" s="334"/>
      <c r="H22" s="1" t="str">
        <f>IF(ISNUMBER(MATCH(D22,Clubs,0)),MIN(H$6:H21)-1,"NC")</f>
        <v>NC</v>
      </c>
    </row>
    <row r="23" spans="2:8">
      <c r="B23" s="99" t="s">
        <v>339</v>
      </c>
      <c r="C23" s="99" t="s">
        <v>671</v>
      </c>
      <c r="D23" s="339" t="s">
        <v>5</v>
      </c>
      <c r="E23" s="339" t="s">
        <v>218</v>
      </c>
      <c r="F23" s="334"/>
      <c r="H23" s="1">
        <f>IF(ISNUMBER(MATCH(D23,Clubs,0)),MIN(H$6:H22)-1,"NC")</f>
        <v>86</v>
      </c>
    </row>
    <row r="24" spans="2:8">
      <c r="B24" s="99" t="s">
        <v>340</v>
      </c>
      <c r="C24" s="99" t="s">
        <v>527</v>
      </c>
      <c r="D24" s="339" t="s">
        <v>513</v>
      </c>
      <c r="E24" s="339" t="s">
        <v>207</v>
      </c>
      <c r="F24" s="334"/>
      <c r="H24" s="1" t="str">
        <f>IF(ISNUMBER(MATCH(D24,Clubs,0)),MIN(H$6:H23)-1,"NC")</f>
        <v>NC</v>
      </c>
    </row>
    <row r="25" spans="2:8">
      <c r="B25" s="99" t="s">
        <v>341</v>
      </c>
      <c r="C25" s="99" t="s">
        <v>35</v>
      </c>
      <c r="D25" s="339" t="s">
        <v>3</v>
      </c>
      <c r="E25" s="339" t="s">
        <v>225</v>
      </c>
      <c r="F25" s="334"/>
      <c r="H25" s="1">
        <f>IF(ISNUMBER(MATCH(D25,Clubs,0)),MIN(H$6:H24)-1,"NC")</f>
        <v>85</v>
      </c>
    </row>
    <row r="26" spans="2:8">
      <c r="B26" s="99" t="s">
        <v>342</v>
      </c>
      <c r="C26" s="99" t="s">
        <v>335</v>
      </c>
      <c r="D26" s="339" t="s">
        <v>3</v>
      </c>
      <c r="E26" s="339" t="s">
        <v>207</v>
      </c>
      <c r="F26" s="334"/>
      <c r="H26" s="1">
        <f>IF(ISNUMBER(MATCH(D26,Clubs,0)),MIN(H$6:H25)-1,"NC")</f>
        <v>84</v>
      </c>
    </row>
    <row r="27" spans="2:8">
      <c r="B27" s="99" t="s">
        <v>345</v>
      </c>
      <c r="C27" s="99" t="s">
        <v>672</v>
      </c>
      <c r="D27" s="339" t="s">
        <v>189</v>
      </c>
      <c r="E27" s="339" t="s">
        <v>218</v>
      </c>
      <c r="F27" s="334"/>
      <c r="H27" s="1">
        <f>IF(ISNUMBER(MATCH(D27,Clubs,0)),MIN(H$6:H26)-1,"NC")</f>
        <v>83</v>
      </c>
    </row>
    <row r="28" spans="2:8">
      <c r="B28" s="99" t="s">
        <v>347</v>
      </c>
      <c r="C28" s="99" t="s">
        <v>510</v>
      </c>
      <c r="D28" s="339" t="s">
        <v>4</v>
      </c>
      <c r="E28" s="339" t="s">
        <v>218</v>
      </c>
      <c r="F28" s="334"/>
      <c r="H28" s="1">
        <f>IF(ISNUMBER(MATCH(D28,Clubs,0)),MIN(H$6:H27)-1,"NC")</f>
        <v>82</v>
      </c>
    </row>
    <row r="29" spans="2:8">
      <c r="B29" s="99" t="s">
        <v>348</v>
      </c>
      <c r="C29" s="99" t="s">
        <v>324</v>
      </c>
      <c r="D29" s="339" t="s">
        <v>531</v>
      </c>
      <c r="E29" s="339" t="s">
        <v>203</v>
      </c>
      <c r="F29" s="334"/>
      <c r="H29" s="1" t="str">
        <f>IF(ISNUMBER(MATCH(D29,Clubs,0)),MIN(H$6:H28)-1,"NC")</f>
        <v>NC</v>
      </c>
    </row>
    <row r="30" spans="2:8">
      <c r="B30" s="99" t="s">
        <v>350</v>
      </c>
      <c r="C30" s="99" t="s">
        <v>673</v>
      </c>
      <c r="D30" s="339" t="s">
        <v>189</v>
      </c>
      <c r="E30" s="339" t="s">
        <v>216</v>
      </c>
      <c r="F30" s="334"/>
      <c r="H30" s="1">
        <f>IF(ISNUMBER(MATCH(D30,Clubs,0)),MIN(H$6:H29)-1,"NC")</f>
        <v>81</v>
      </c>
    </row>
    <row r="31" spans="2:8">
      <c r="B31" s="99" t="s">
        <v>353</v>
      </c>
      <c r="C31" s="99" t="s">
        <v>524</v>
      </c>
      <c r="D31" s="339" t="s">
        <v>189</v>
      </c>
      <c r="E31" s="339" t="s">
        <v>207</v>
      </c>
      <c r="F31" s="334"/>
      <c r="H31" s="1">
        <f>IF(ISNUMBER(MATCH(D31,Clubs,0)),MIN(H$6:H30)-1,"NC")</f>
        <v>80</v>
      </c>
    </row>
    <row r="32" spans="2:8">
      <c r="H32" s="1" t="str">
        <f>IF(ISNUMBER(MATCH(D32,Clubs,0)),MIN(H$6:H31)-1,"NC")</f>
        <v>NC</v>
      </c>
    </row>
    <row r="33" spans="8:8">
      <c r="H33" s="1" t="str">
        <f>IF(ISNUMBER(MATCH(D33,Clubs,0)),MIN(H$6:H32)-1,"NC")</f>
        <v>NC</v>
      </c>
    </row>
    <row r="34" spans="8:8">
      <c r="H34" s="1" t="str">
        <f>IF(ISNUMBER(MATCH(D34,Clubs,0)),MIN(H$6:H33)-1,"NC")</f>
        <v>NC</v>
      </c>
    </row>
    <row r="35" spans="8:8">
      <c r="H35" s="1" t="str">
        <f>IF(ISNUMBER(MATCH(D35,Clubs,0)),MIN(H$6:H34)-1,"NC")</f>
        <v>NC</v>
      </c>
    </row>
    <row r="36" spans="8:8">
      <c r="H36" s="1" t="str">
        <f>IF(ISNUMBER(MATCH(D36,Clubs,0)),MIN(H$6:H35)-1,"NC")</f>
        <v>NC</v>
      </c>
    </row>
    <row r="37" spans="8:8">
      <c r="H37" s="1" t="str">
        <f>IF(ISNUMBER(MATCH(D37,Clubs,0)),MIN(H$6:H36)-1,"NC")</f>
        <v>NC</v>
      </c>
    </row>
    <row r="38" spans="8:8">
      <c r="H38" s="1" t="str">
        <f>IF(ISNUMBER(MATCH(D38,Clubs,0)),MIN(H$6:H37)-1,"NC")</f>
        <v>NC</v>
      </c>
    </row>
    <row r="39" spans="8:8">
      <c r="H39" s="1" t="str">
        <f>IF(ISNUMBER(MATCH(D39,Clubs,0)),MIN(H$6:H38)-1,"NC")</f>
        <v>NC</v>
      </c>
    </row>
    <row r="40" spans="8:8">
      <c r="H40" s="1" t="str">
        <f>IF(ISNUMBER(MATCH(D40,Clubs,0)),MIN(H$6:H39)-1,"NC")</f>
        <v>NC</v>
      </c>
    </row>
    <row r="41" spans="8:8">
      <c r="H41" s="1" t="str">
        <f>IF(ISNUMBER(MATCH(D41,Clubs,0)),MIN(H$6:H40)-1,"NC")</f>
        <v>NC</v>
      </c>
    </row>
    <row r="42" spans="8:8">
      <c r="H42" s="1" t="str">
        <f>IF(ISNUMBER(MATCH(D42,Clubs,0)),MIN(H$6:H41)-1,"NC")</f>
        <v>NC</v>
      </c>
    </row>
    <row r="43" spans="8:8">
      <c r="H43" s="1" t="str">
        <f>IF(ISNUMBER(MATCH(D43,Clubs,0)),MIN(H$6:H42)-1,"NC")</f>
        <v>NC</v>
      </c>
    </row>
    <row r="44" spans="8:8">
      <c r="H44" s="1" t="str">
        <f>IF(ISNUMBER(MATCH(D44,Clubs,0)),MIN(H$6:H43)-1,"NC")</f>
        <v>NC</v>
      </c>
    </row>
    <row r="45" spans="8:8">
      <c r="H45" s="1" t="str">
        <f>IF(ISNUMBER(MATCH(D45,Clubs,0)),MIN(H$6:H44)-1,"NC")</f>
        <v>NC</v>
      </c>
    </row>
    <row r="46" spans="8:8">
      <c r="H46" s="1" t="str">
        <f>IF(ISNUMBER(MATCH(D46,Clubs,0)),MIN(H$6:H45)-1,"NC")</f>
        <v>NC</v>
      </c>
    </row>
    <row r="47" spans="8:8">
      <c r="H47" s="1" t="str">
        <f>IF(ISNUMBER(MATCH(D47,Clubs,0)),MIN(H$6:H46)-1,"NC")</f>
        <v>NC</v>
      </c>
    </row>
    <row r="48" spans="8:8">
      <c r="H48" s="1" t="str">
        <f>IF(ISNUMBER(MATCH(D48,Clubs,0)),MIN(H$6:H47)-1,"NC")</f>
        <v>NC</v>
      </c>
    </row>
    <row r="49" spans="8:8">
      <c r="H49" s="1" t="str">
        <f>IF(ISNUMBER(MATCH(D49,Clubs,0)),MIN(H$6:H48)-1,"NC")</f>
        <v>NC</v>
      </c>
    </row>
    <row r="50" spans="8:8">
      <c r="H50" s="1" t="str">
        <f>IF(ISNUMBER(MATCH(D50,Clubs,0)),MIN(H$6:H49)-1,"NC")</f>
        <v>NC</v>
      </c>
    </row>
    <row r="51" spans="8:8">
      <c r="H51" s="1" t="str">
        <f>IF(ISNUMBER(MATCH(D51,Clubs,0)),MIN(H$6:H50)-1,"NC")</f>
        <v>NC</v>
      </c>
    </row>
    <row r="52" spans="8:8">
      <c r="H52" s="1" t="str">
        <f>IF(ISNUMBER(MATCH(D52,Clubs,0)),MIN(H$6:H51)-1,"NC")</f>
        <v>NC</v>
      </c>
    </row>
    <row r="53" spans="8:8">
      <c r="H53" s="1" t="str">
        <f>IF(ISNUMBER(MATCH(D53,Clubs,0)),MIN(H$6:H52)-1,"NC")</f>
        <v>NC</v>
      </c>
    </row>
    <row r="54" spans="8:8">
      <c r="H54" s="1" t="str">
        <f>IF(ISNUMBER(MATCH(D54,Clubs,0)),MIN(H$6:H53)-1,"NC")</f>
        <v>NC</v>
      </c>
    </row>
    <row r="55" spans="8:8">
      <c r="H55" s="1" t="str">
        <f>IF(ISNUMBER(MATCH(D55,Clubs,0)),MIN(H$6:H54)-1,"NC")</f>
        <v>NC</v>
      </c>
    </row>
    <row r="56" spans="8:8">
      <c r="H56" s="1" t="str">
        <f>IF(ISNUMBER(MATCH(D56,Clubs,0)),MIN(H$6:H55)-1,"NC")</f>
        <v>NC</v>
      </c>
    </row>
    <row r="57" spans="8:8">
      <c r="H57" s="1" t="str">
        <f>IF(ISNUMBER(MATCH(D57,Clubs,0)),MIN(H$6:H56)-1,"NC")</f>
        <v>NC</v>
      </c>
    </row>
    <row r="58" spans="8:8">
      <c r="H58" s="1" t="str">
        <f>IF(ISNUMBER(MATCH(D58,Clubs,0)),MIN(H$6:H57)-1,"NC")</f>
        <v>NC</v>
      </c>
    </row>
    <row r="59" spans="8:8">
      <c r="H59" s="1" t="str">
        <f>IF(ISNUMBER(MATCH(D59,Clubs,0)),MIN(H$6:H58)-1,"NC")</f>
        <v>NC</v>
      </c>
    </row>
    <row r="60" spans="8:8">
      <c r="H60" s="1" t="str">
        <f>IF(ISNUMBER(MATCH(D60,Clubs,0)),MIN(H$6:H59)-1,"NC")</f>
        <v>NC</v>
      </c>
    </row>
    <row r="61" spans="8:8">
      <c r="H61" s="1" t="str">
        <f>IF(ISNUMBER(MATCH(D61,Clubs,0)),MIN(H$6:H60)-1,"NC")</f>
        <v>NC</v>
      </c>
    </row>
    <row r="62" spans="8:8">
      <c r="H62" s="1" t="str">
        <f>IF(ISNUMBER(MATCH(D62,Clubs,0)),MIN(H$6:H61)-1,"NC")</f>
        <v>NC</v>
      </c>
    </row>
    <row r="63" spans="8:8">
      <c r="H63" s="1" t="str">
        <f>IF(ISNUMBER(MATCH(D63,Clubs,0)),MIN(H$6:H62)-1,"NC")</f>
        <v>NC</v>
      </c>
    </row>
    <row r="64" spans="8:8">
      <c r="H64" s="1" t="str">
        <f>IF(ISNUMBER(MATCH(D64,Clubs,0)),MIN(H$6:H63)-1,"NC")</f>
        <v>NC</v>
      </c>
    </row>
    <row r="65" spans="8:8">
      <c r="H65" s="1" t="str">
        <f>IF(ISNUMBER(MATCH(D65,Clubs,0)),MIN(H$6:H64)-1,"NC")</f>
        <v>NC</v>
      </c>
    </row>
    <row r="66" spans="8:8">
      <c r="H66" s="1" t="str">
        <f>IF(ISNUMBER(MATCH(D66,Clubs,0)),MIN(H$6:H65)-1,"NC")</f>
        <v>NC</v>
      </c>
    </row>
    <row r="67" spans="8:8">
      <c r="H67" s="1" t="str">
        <f>IF(ISNUMBER(MATCH(D67,Clubs,0)),MIN(H$6:H66)-1,"NC")</f>
        <v>NC</v>
      </c>
    </row>
    <row r="68" spans="8:8">
      <c r="H68" s="1" t="str">
        <f>IF(ISNUMBER(MATCH(D68,Clubs,0)),MIN(H$6:H67)-1,"NC")</f>
        <v>NC</v>
      </c>
    </row>
    <row r="69" spans="8:8">
      <c r="H69" s="1" t="str">
        <f>IF(ISNUMBER(MATCH(D69,Clubs,0)),MIN(H$6:H68)-1,"NC")</f>
        <v>NC</v>
      </c>
    </row>
    <row r="70" spans="8:8">
      <c r="H70" s="1" t="str">
        <f>IF(ISNUMBER(MATCH(D70,Clubs,0)),MIN(H$6:H69)-1,"NC")</f>
        <v>NC</v>
      </c>
    </row>
    <row r="71" spans="8:8">
      <c r="H71" s="1" t="str">
        <f>IF(ISNUMBER(MATCH(D71,Clubs,0)),MIN(H$6:H70)-1,"NC")</f>
        <v>NC</v>
      </c>
    </row>
    <row r="72" spans="8:8">
      <c r="H72" s="1" t="str">
        <f>IF(ISNUMBER(MATCH(D72,Clubs,0)),MIN(H$6:H71)-1,"NC")</f>
        <v>NC</v>
      </c>
    </row>
    <row r="73" spans="8:8">
      <c r="H73" s="1" t="str">
        <f>IF(ISNUMBER(MATCH(D73,Clubs,0)),MIN(H$6:H72)-1,"NC")</f>
        <v>NC</v>
      </c>
    </row>
    <row r="74" spans="8:8">
      <c r="H74" s="1" t="str">
        <f>IF(ISNUMBER(MATCH(D74,Clubs,0)),MIN(H$6:H73)-1,"NC")</f>
        <v>NC</v>
      </c>
    </row>
    <row r="75" spans="8:8">
      <c r="H75" s="1" t="str">
        <f>IF(ISNUMBER(MATCH(D75,Clubs,0)),MIN(H$6:H74)-1,"NC")</f>
        <v>NC</v>
      </c>
    </row>
    <row r="76" spans="8:8">
      <c r="H76" s="1" t="str">
        <f>IF(ISNUMBER(MATCH(D76,Clubs,0)),MIN(H$6:H75)-1,"NC")</f>
        <v>NC</v>
      </c>
    </row>
    <row r="77" spans="8:8">
      <c r="H77" s="1" t="str">
        <f>IF(ISNUMBER(MATCH(D77,Clubs,0)),MIN(H$6:H76)-1,"NC")</f>
        <v>NC</v>
      </c>
    </row>
    <row r="78" spans="8:8">
      <c r="H78" s="1" t="str">
        <f>IF(ISNUMBER(MATCH(D78,Clubs,0)),MIN(H$6:H77)-1,"NC")</f>
        <v>NC</v>
      </c>
    </row>
    <row r="79" spans="8:8">
      <c r="H79" s="1" t="str">
        <f>IF(ISNUMBER(MATCH(D79,Clubs,0)),MIN(H$6:H78)-1,"NC")</f>
        <v>NC</v>
      </c>
    </row>
    <row r="80" spans="8:8">
      <c r="H80" s="1" t="str">
        <f>IF(ISNUMBER(MATCH(D80,Clubs,0)),MIN(H$6:H79)-1,"NC")</f>
        <v>NC</v>
      </c>
    </row>
    <row r="81" spans="8:8">
      <c r="H81" s="1" t="str">
        <f>IF(ISNUMBER(MATCH(D81,Clubs,0)),MIN(H$6:H80)-1,"NC")</f>
        <v>NC</v>
      </c>
    </row>
    <row r="82" spans="8:8">
      <c r="H82" s="1" t="str">
        <f>IF(ISNUMBER(MATCH(D82,Clubs,0)),MIN(H$6:H81)-1,"NC")</f>
        <v>NC</v>
      </c>
    </row>
    <row r="83" spans="8:8">
      <c r="H83" s="1" t="str">
        <f>IF(ISNUMBER(MATCH(D83,Clubs,0)),MIN(H$6:H82)-1,"NC")</f>
        <v>NC</v>
      </c>
    </row>
    <row r="84" spans="8:8">
      <c r="H84" s="1" t="str">
        <f>IF(ISNUMBER(MATCH(D84,Clubs,0)),MIN(H$6:H83)-1,"NC")</f>
        <v>NC</v>
      </c>
    </row>
    <row r="85" spans="8:8">
      <c r="H85" s="1" t="str">
        <f>IF(ISNUMBER(MATCH(D85,Clubs,0)),MIN(H$6:H84)-1,"NC")</f>
        <v>NC</v>
      </c>
    </row>
    <row r="86" spans="8:8">
      <c r="H86" s="1" t="str">
        <f>IF(ISNUMBER(MATCH(D86,Clubs,0)),MIN(H$6:H85)-1,"NC")</f>
        <v>NC</v>
      </c>
    </row>
    <row r="87" spans="8:8">
      <c r="H87" s="1" t="str">
        <f>IF(ISNUMBER(MATCH(D87,Clubs,0)),MIN(H$6:H86)-1,"NC")</f>
        <v>NC</v>
      </c>
    </row>
    <row r="88" spans="8:8">
      <c r="H88" s="1" t="str">
        <f>IF(ISNUMBER(MATCH(D88,Clubs,0)),MIN(H$6:H87)-1,"NC")</f>
        <v>NC</v>
      </c>
    </row>
    <row r="89" spans="8:8">
      <c r="H89" s="1" t="str">
        <f>IF(ISNUMBER(MATCH(D89,Clubs,0)),MIN(H$6:H88)-1,"NC")</f>
        <v>NC</v>
      </c>
    </row>
    <row r="90" spans="8:8">
      <c r="H90" s="1" t="str">
        <f>IF(ISNUMBER(MATCH(D90,Clubs,0)),MIN(H$6:H89)-1,"NC")</f>
        <v>NC</v>
      </c>
    </row>
    <row r="91" spans="8:8">
      <c r="H91" s="1" t="str">
        <f>IF(ISNUMBER(MATCH(D91,Clubs,0)),MIN(H$6:H90)-1,"NC")</f>
        <v>NC</v>
      </c>
    </row>
    <row r="92" spans="8:8">
      <c r="H92" s="1" t="str">
        <f>IF(ISNUMBER(MATCH(D92,Clubs,0)),MIN(H$6:H91)-1,"NC")</f>
        <v>NC</v>
      </c>
    </row>
    <row r="93" spans="8:8">
      <c r="H93" s="1" t="str">
        <f>IF(ISNUMBER(MATCH(D93,Clubs,0)),MIN(H$6:H92)-1,"NC")</f>
        <v>NC</v>
      </c>
    </row>
    <row r="94" spans="8:8">
      <c r="H94" s="1" t="str">
        <f>IF(ISNUMBER(MATCH(D94,Clubs,0)),MIN(H$6:H93)-1,"NC")</f>
        <v>NC</v>
      </c>
    </row>
    <row r="95" spans="8:8">
      <c r="H95" s="1" t="str">
        <f>IF(ISNUMBER(MATCH(D95,Clubs,0)),MIN(H$6:H94)-1,"NC")</f>
        <v>NC</v>
      </c>
    </row>
    <row r="96" spans="8:8">
      <c r="H96" s="1" t="str">
        <f>IF(ISNUMBER(MATCH(D96,Clubs,0)),MIN(H$6:H95)-1,"NC")</f>
        <v>NC</v>
      </c>
    </row>
    <row r="97" spans="2:8">
      <c r="C97" s="257"/>
      <c r="D97" s="277"/>
      <c r="E97" s="99"/>
      <c r="F97" s="334"/>
      <c r="G97" s="259"/>
      <c r="H97" s="1" t="str">
        <f>IF(ISNUMBER(MATCH(D97,Clubs,0)),MIN(H$6:H96)-1,"NC")</f>
        <v>NC</v>
      </c>
    </row>
    <row r="98" spans="2:8">
      <c r="C98" s="257"/>
      <c r="D98" s="277"/>
      <c r="E98" s="99"/>
      <c r="F98" s="334"/>
      <c r="G98" s="259"/>
      <c r="H98" s="1" t="str">
        <f>IF(ISNUMBER(MATCH(D98,Clubs,0)),MIN(H$6:H97)-1,"NC")</f>
        <v>NC</v>
      </c>
    </row>
    <row r="99" spans="2:8">
      <c r="C99" s="257"/>
      <c r="D99" s="277"/>
      <c r="E99" s="99"/>
      <c r="F99" s="334"/>
      <c r="G99" s="259"/>
      <c r="H99" s="1" t="str">
        <f>IF(ISNUMBER(MATCH(D99,Clubs,0)),MIN(H$6:H98)-1,"NC")</f>
        <v>NC</v>
      </c>
    </row>
    <row r="100" spans="2:8">
      <c r="C100" s="257"/>
      <c r="D100" s="277"/>
      <c r="E100" s="277"/>
      <c r="F100" s="334"/>
      <c r="G100" s="259"/>
      <c r="H100" s="1" t="str">
        <f>IF(ISNUMBER(MATCH(D100,Clubs,0)),MIN(H$6:H99)-1,"NC")</f>
        <v>NC</v>
      </c>
    </row>
    <row r="101" spans="2:8">
      <c r="C101" s="257"/>
      <c r="D101" s="277"/>
      <c r="E101" s="277"/>
      <c r="F101" s="334"/>
      <c r="G101" s="259"/>
      <c r="H101" s="1" t="str">
        <f>IF(ISNUMBER(MATCH(D101,Clubs,0)),MIN(H$6:H100)-1,"NC")</f>
        <v>NC</v>
      </c>
    </row>
    <row r="102" spans="2:8">
      <c r="C102" s="257"/>
      <c r="D102" s="277"/>
      <c r="E102" s="277"/>
      <c r="F102" s="334"/>
      <c r="G102" s="259"/>
      <c r="H102" s="1" t="str">
        <f>IF(ISNUMBER(MATCH(D102,Clubs,0)),MIN(H$6:H101)-1,"NC")</f>
        <v>NC</v>
      </c>
    </row>
    <row r="103" spans="2:8">
      <c r="C103" s="257"/>
      <c r="D103" s="277"/>
      <c r="E103" s="277"/>
      <c r="F103" s="334"/>
      <c r="G103" s="259"/>
      <c r="H103" s="1" t="str">
        <f>IF(ISNUMBER(MATCH(D103,Clubs,0)),MIN(H$6:H102)-1,"NC")</f>
        <v>NC</v>
      </c>
    </row>
    <row r="104" spans="2:8">
      <c r="C104" s="257"/>
      <c r="D104" s="277"/>
      <c r="E104" s="277"/>
      <c r="F104" s="334"/>
      <c r="G104" s="259"/>
      <c r="H104" s="1" t="str">
        <f>IF(ISNUMBER(MATCH(D104,Clubs,0)),MIN(H$6:H103)-1,"NC")</f>
        <v>NC</v>
      </c>
    </row>
    <row r="105" spans="2:8">
      <c r="C105" s="335"/>
      <c r="D105" s="335"/>
      <c r="E105" s="335"/>
      <c r="F105" s="299"/>
      <c r="G105" s="328"/>
      <c r="H105" s="1" t="str">
        <f>IF(ISNUMBER(MATCH(D105,Clubs,0)),MIN(H$6:H104)-1,"NC")</f>
        <v>NC</v>
      </c>
    </row>
    <row r="106" spans="2:8">
      <c r="C106" s="335"/>
      <c r="D106" s="335"/>
      <c r="E106" s="335"/>
      <c r="F106" s="299"/>
      <c r="G106" s="328"/>
      <c r="H106" s="1" t="str">
        <f>IF(ISNUMBER(MATCH(D106,Clubs,0)),MIN(H$6:H105)-1,"NC")</f>
        <v>NC</v>
      </c>
    </row>
    <row r="107" spans="2:8">
      <c r="C107" s="335"/>
      <c r="D107" s="335"/>
      <c r="E107" s="335"/>
      <c r="F107" s="299"/>
      <c r="G107" s="328"/>
      <c r="H107" s="1" t="str">
        <f>IF(ISNUMBER(MATCH(D107,Clubs,0)),MIN(H$6:H106)-1,"NC")</f>
        <v>NC</v>
      </c>
    </row>
    <row r="110" spans="2:8" s="3" customFormat="1" ht="18">
      <c r="C110" s="330" t="s">
        <v>151</v>
      </c>
      <c r="D110" s="655"/>
      <c r="E110" s="655"/>
      <c r="H110" s="2"/>
    </row>
    <row r="111" spans="2:8" ht="30">
      <c r="B111" s="578"/>
      <c r="C111" s="566" t="s">
        <v>1</v>
      </c>
      <c r="D111" s="566" t="s">
        <v>2</v>
      </c>
      <c r="E111" s="566" t="s">
        <v>166</v>
      </c>
      <c r="F111" s="567"/>
      <c r="G111" s="579"/>
      <c r="H111" s="567" t="s">
        <v>86</v>
      </c>
    </row>
    <row r="112" spans="2:8">
      <c r="B112" s="578"/>
      <c r="C112" s="566"/>
      <c r="D112" s="566"/>
      <c r="E112" s="566"/>
      <c r="F112" s="567"/>
      <c r="G112" s="579"/>
      <c r="H112" s="568">
        <v>100</v>
      </c>
    </row>
    <row r="113" spans="2:8">
      <c r="B113" s="99" t="s">
        <v>310</v>
      </c>
      <c r="C113" s="99" t="s">
        <v>362</v>
      </c>
      <c r="D113" s="339" t="s">
        <v>4</v>
      </c>
      <c r="E113" s="339" t="s">
        <v>205</v>
      </c>
      <c r="F113" s="334"/>
      <c r="H113" s="1">
        <f>IF(ISNUMBER(MATCH(D113,Clubs,0)),MIN(H$112:H112)-1,"NC")</f>
        <v>99</v>
      </c>
    </row>
    <row r="114" spans="2:8">
      <c r="B114" s="99" t="s">
        <v>312</v>
      </c>
      <c r="C114" s="99" t="s">
        <v>674</v>
      </c>
      <c r="E114" s="339" t="s">
        <v>206</v>
      </c>
      <c r="F114" s="334"/>
      <c r="H114" s="1" t="str">
        <f>IF(ISNUMBER(MATCH(D114,Clubs,0)),MIN(H$112:H113)-1,"NC")</f>
        <v>NC</v>
      </c>
    </row>
    <row r="115" spans="2:8">
      <c r="B115" s="99" t="s">
        <v>313</v>
      </c>
      <c r="C115" s="99" t="s">
        <v>570</v>
      </c>
      <c r="D115" s="339" t="s">
        <v>3</v>
      </c>
      <c r="E115" s="339" t="s">
        <v>208</v>
      </c>
      <c r="F115" s="334"/>
      <c r="H115" s="1">
        <f>IF(ISNUMBER(MATCH(D115,Clubs,0)),MIN(H$112:H114)-1,"NC")</f>
        <v>98</v>
      </c>
    </row>
    <row r="116" spans="2:8">
      <c r="B116" s="99" t="s">
        <v>675</v>
      </c>
      <c r="C116" s="99" t="s">
        <v>557</v>
      </c>
      <c r="D116" s="339" t="s">
        <v>4</v>
      </c>
      <c r="E116" s="339" t="s">
        <v>218</v>
      </c>
      <c r="F116" s="334"/>
      <c r="H116" s="1">
        <f>IF(ISNUMBER(MATCH(D116,Clubs,0)),MIN(H$112:H115)-1,"NC")</f>
        <v>97</v>
      </c>
    </row>
    <row r="117" spans="2:8">
      <c r="B117" s="99" t="s">
        <v>675</v>
      </c>
      <c r="C117" s="99" t="s">
        <v>274</v>
      </c>
      <c r="D117" s="339" t="s">
        <v>3</v>
      </c>
      <c r="E117" s="339" t="s">
        <v>207</v>
      </c>
      <c r="F117" s="334"/>
      <c r="H117" s="1">
        <f>IF(ISNUMBER(MATCH(D117,Clubs,0)),MIN(H$112:H116)-1,"NC")</f>
        <v>96</v>
      </c>
    </row>
    <row r="118" spans="2:8">
      <c r="B118" s="99" t="s">
        <v>319</v>
      </c>
      <c r="C118" s="99" t="s">
        <v>676</v>
      </c>
      <c r="D118" s="339" t="s">
        <v>3</v>
      </c>
      <c r="E118" s="339" t="s">
        <v>210</v>
      </c>
      <c r="F118" s="334"/>
      <c r="H118" s="1">
        <f>IF(ISNUMBER(MATCH(D118,Clubs,0)),MIN(H$112:H117)-1,"NC")</f>
        <v>95</v>
      </c>
    </row>
    <row r="119" spans="2:8">
      <c r="B119" s="99" t="s">
        <v>320</v>
      </c>
      <c r="C119" s="99" t="s">
        <v>556</v>
      </c>
      <c r="D119" s="339" t="s">
        <v>3</v>
      </c>
      <c r="E119" s="339" t="s">
        <v>208</v>
      </c>
      <c r="F119" s="334"/>
      <c r="H119" s="1">
        <f>IF(ISNUMBER(MATCH(D119,Clubs,0)),MIN(H$112:H118)-1,"NC")</f>
        <v>94</v>
      </c>
    </row>
    <row r="120" spans="2:8">
      <c r="B120" s="99" t="s">
        <v>323</v>
      </c>
      <c r="C120" s="99" t="s">
        <v>370</v>
      </c>
      <c r="D120" s="339" t="s">
        <v>3</v>
      </c>
      <c r="E120" s="339" t="s">
        <v>207</v>
      </c>
      <c r="F120" s="334"/>
      <c r="H120" s="1">
        <f>IF(ISNUMBER(MATCH(D120,Clubs,0)),MIN(H$112:H119)-1,"NC")</f>
        <v>93</v>
      </c>
    </row>
    <row r="121" spans="2:8">
      <c r="B121" s="99" t="s">
        <v>325</v>
      </c>
      <c r="C121" s="99" t="s">
        <v>89</v>
      </c>
      <c r="D121" s="339" t="s">
        <v>4</v>
      </c>
      <c r="E121" s="339" t="s">
        <v>219</v>
      </c>
      <c r="F121" s="334"/>
      <c r="H121" s="1">
        <f>IF(ISNUMBER(MATCH(D121,Clubs,0)),MIN(H$112:H120)-1,"NC")</f>
        <v>92</v>
      </c>
    </row>
    <row r="122" spans="2:8">
      <c r="B122" s="99" t="s">
        <v>326</v>
      </c>
      <c r="C122" s="99" t="s">
        <v>551</v>
      </c>
      <c r="D122" s="339" t="s">
        <v>4</v>
      </c>
      <c r="E122" s="339" t="s">
        <v>222</v>
      </c>
      <c r="F122" s="334"/>
      <c r="H122" s="1">
        <f>IF(ISNUMBER(MATCH(D122,Clubs,0)),MIN(H$112:H121)-1,"NC")</f>
        <v>91</v>
      </c>
    </row>
    <row r="123" spans="2:8">
      <c r="B123" s="99" t="s">
        <v>329</v>
      </c>
      <c r="C123" s="99" t="s">
        <v>549</v>
      </c>
      <c r="D123" s="339" t="s">
        <v>5</v>
      </c>
      <c r="E123" s="339" t="s">
        <v>226</v>
      </c>
      <c r="F123" s="334"/>
      <c r="H123" s="1">
        <f>IF(ISNUMBER(MATCH(D123,Clubs,0)),MIN(H$112:H122)-1,"NC")</f>
        <v>90</v>
      </c>
    </row>
    <row r="124" spans="2:8">
      <c r="B124" s="99" t="s">
        <v>331</v>
      </c>
      <c r="C124" s="99" t="s">
        <v>363</v>
      </c>
      <c r="D124" s="339" t="s">
        <v>189</v>
      </c>
      <c r="E124" s="339" t="s">
        <v>223</v>
      </c>
      <c r="F124" s="334"/>
      <c r="H124" s="1">
        <f>IF(ISNUMBER(MATCH(D124,Clubs,0)),MIN(H$112:H123)-1,"NC")</f>
        <v>89</v>
      </c>
    </row>
    <row r="125" spans="2:8">
      <c r="B125" s="99" t="s">
        <v>333</v>
      </c>
      <c r="C125" s="99" t="s">
        <v>372</v>
      </c>
      <c r="D125" s="339" t="s">
        <v>3</v>
      </c>
      <c r="E125" s="339" t="s">
        <v>208</v>
      </c>
      <c r="F125" s="334"/>
      <c r="H125" s="1">
        <f>IF(ISNUMBER(MATCH(D125,Clubs,0)),MIN(H$112:H124)-1,"NC")</f>
        <v>88</v>
      </c>
    </row>
    <row r="126" spans="2:8">
      <c r="B126" s="99" t="s">
        <v>334</v>
      </c>
      <c r="C126" s="99" t="s">
        <v>677</v>
      </c>
      <c r="D126" s="339" t="s">
        <v>3</v>
      </c>
      <c r="E126" s="339" t="s">
        <v>213</v>
      </c>
      <c r="F126" s="334"/>
      <c r="H126" s="1">
        <f>IF(ISNUMBER(MATCH(D126,Clubs,0)),MIN(H$112:H125)-1,"NC")</f>
        <v>87</v>
      </c>
    </row>
    <row r="127" spans="2:8">
      <c r="B127" s="99" t="s">
        <v>336</v>
      </c>
      <c r="C127" s="99" t="s">
        <v>562</v>
      </c>
      <c r="D127" s="339" t="s">
        <v>189</v>
      </c>
      <c r="E127" s="339" t="s">
        <v>228</v>
      </c>
      <c r="F127" s="334"/>
      <c r="H127" s="1">
        <f>IF(ISNUMBER(MATCH(D127,Clubs,0)),MIN(H$112:H126)-1,"NC")</f>
        <v>86</v>
      </c>
    </row>
    <row r="128" spans="2:8">
      <c r="B128" s="99" t="s">
        <v>337</v>
      </c>
      <c r="C128" s="99" t="s">
        <v>568</v>
      </c>
      <c r="D128" s="339" t="s">
        <v>3</v>
      </c>
      <c r="E128" s="339" t="s">
        <v>213</v>
      </c>
      <c r="F128" s="334"/>
      <c r="H128" s="1">
        <f>IF(ISNUMBER(MATCH(D128,Clubs,0)),MIN(H$112:H127)-1,"NC")</f>
        <v>85</v>
      </c>
    </row>
    <row r="129" spans="2:8">
      <c r="B129" s="99" t="s">
        <v>339</v>
      </c>
      <c r="C129" s="99" t="s">
        <v>403</v>
      </c>
      <c r="D129" s="339" t="s">
        <v>3</v>
      </c>
      <c r="E129" s="339" t="s">
        <v>233</v>
      </c>
      <c r="F129" s="334"/>
      <c r="H129" s="1">
        <f>IF(ISNUMBER(MATCH(D129,Clubs,0)),MIN(H$112:H128)-1,"NC")</f>
        <v>84</v>
      </c>
    </row>
    <row r="130" spans="2:8">
      <c r="B130" s="99" t="s">
        <v>340</v>
      </c>
      <c r="C130" s="99" t="s">
        <v>678</v>
      </c>
      <c r="D130" s="339" t="s">
        <v>416</v>
      </c>
      <c r="E130" s="339" t="s">
        <v>208</v>
      </c>
      <c r="F130" s="334"/>
      <c r="H130" s="1" t="str">
        <f>IF(ISNUMBER(MATCH(D130,Clubs,0)),MIN(H$112:H129)-1,"NC")</f>
        <v>NC</v>
      </c>
    </row>
    <row r="131" spans="2:8">
      <c r="B131" s="99" t="s">
        <v>341</v>
      </c>
      <c r="C131" s="99" t="s">
        <v>232</v>
      </c>
      <c r="D131" s="339" t="s">
        <v>189</v>
      </c>
      <c r="E131" s="339" t="s">
        <v>226</v>
      </c>
      <c r="F131" s="334"/>
      <c r="H131" s="1">
        <f>IF(ISNUMBER(MATCH(D131,Clubs,0)),MIN(H$112:H130)-1,"NC")</f>
        <v>83</v>
      </c>
    </row>
    <row r="132" spans="2:8">
      <c r="B132" s="99" t="s">
        <v>342</v>
      </c>
      <c r="C132" s="99" t="s">
        <v>556</v>
      </c>
      <c r="D132" s="339" t="s">
        <v>189</v>
      </c>
      <c r="E132" s="339" t="s">
        <v>220</v>
      </c>
      <c r="F132" s="334"/>
      <c r="H132" s="1">
        <f>IF(ISNUMBER(MATCH(D132,Clubs,0)),MIN(H$112:H131)-1,"NC")</f>
        <v>82</v>
      </c>
    </row>
    <row r="133" spans="2:8">
      <c r="B133" s="99" t="s">
        <v>345</v>
      </c>
      <c r="C133" s="99" t="s">
        <v>560</v>
      </c>
      <c r="D133" s="339" t="s">
        <v>4</v>
      </c>
      <c r="E133" s="339" t="s">
        <v>228</v>
      </c>
      <c r="F133" s="334"/>
      <c r="H133" s="1">
        <f>IF(ISNUMBER(MATCH(D133,Clubs,0)),MIN(H$112:H132)-1,"NC")</f>
        <v>81</v>
      </c>
    </row>
    <row r="134" spans="2:8">
      <c r="B134" s="99" t="s">
        <v>347</v>
      </c>
      <c r="C134" s="99" t="s">
        <v>264</v>
      </c>
      <c r="D134" s="339" t="s">
        <v>189</v>
      </c>
      <c r="E134" s="339" t="s">
        <v>207</v>
      </c>
      <c r="F134" s="334"/>
      <c r="H134" s="1">
        <f>IF(ISNUMBER(MATCH(D134,Clubs,0)),MIN(H$112:H133)-1,"NC")</f>
        <v>80</v>
      </c>
    </row>
    <row r="135" spans="2:8">
      <c r="B135" s="99" t="s">
        <v>348</v>
      </c>
      <c r="C135" s="99" t="s">
        <v>679</v>
      </c>
      <c r="D135" s="339" t="s">
        <v>4</v>
      </c>
      <c r="E135" s="339" t="s">
        <v>219</v>
      </c>
      <c r="F135" s="334"/>
      <c r="H135" s="1">
        <f>IF(ISNUMBER(MATCH(D135,Clubs,0)),MIN(H$112:H134)-1,"NC")</f>
        <v>79</v>
      </c>
    </row>
    <row r="136" spans="2:8">
      <c r="B136" s="99" t="s">
        <v>350</v>
      </c>
      <c r="C136" s="99" t="s">
        <v>680</v>
      </c>
      <c r="D136" s="339" t="s">
        <v>3</v>
      </c>
      <c r="E136" s="339" t="s">
        <v>223</v>
      </c>
      <c r="F136" s="334"/>
      <c r="H136" s="1">
        <f>IF(ISNUMBER(MATCH(D136,Clubs,0)),MIN(H$112:H135)-1,"NC")</f>
        <v>78</v>
      </c>
    </row>
    <row r="137" spans="2:8">
      <c r="B137" s="99" t="s">
        <v>353</v>
      </c>
      <c r="C137" s="99" t="s">
        <v>681</v>
      </c>
      <c r="D137" s="339" t="s">
        <v>189</v>
      </c>
      <c r="E137" s="339" t="s">
        <v>229</v>
      </c>
      <c r="F137" s="334"/>
      <c r="H137" s="1">
        <f>IF(ISNUMBER(MATCH(D137,Clubs,0)),MIN(H$112:H136)-1,"NC")</f>
        <v>77</v>
      </c>
    </row>
    <row r="138" spans="2:8">
      <c r="B138" s="99" t="s">
        <v>355</v>
      </c>
      <c r="C138" s="99" t="s">
        <v>373</v>
      </c>
      <c r="D138" s="339" t="s">
        <v>3</v>
      </c>
      <c r="E138" s="339" t="s">
        <v>213</v>
      </c>
      <c r="F138" s="334"/>
      <c r="H138" s="1">
        <f>IF(ISNUMBER(MATCH(D138,Clubs,0)),MIN(H$112:H137)-1,"NC")</f>
        <v>76</v>
      </c>
    </row>
    <row r="139" spans="2:8">
      <c r="B139" s="99" t="s">
        <v>357</v>
      </c>
      <c r="C139" s="99" t="s">
        <v>361</v>
      </c>
      <c r="D139" s="339" t="s">
        <v>3</v>
      </c>
      <c r="E139" s="339" t="s">
        <v>233</v>
      </c>
      <c r="F139" s="334"/>
      <c r="H139" s="1">
        <f>IF(ISNUMBER(MATCH(D139,Clubs,0)),MIN(H$112:H138)-1,"NC")</f>
        <v>75</v>
      </c>
    </row>
    <row r="140" spans="2:8">
      <c r="B140" s="99" t="s">
        <v>360</v>
      </c>
      <c r="C140" s="99" t="s">
        <v>682</v>
      </c>
      <c r="D140" s="339" t="s">
        <v>3</v>
      </c>
      <c r="E140" s="339" t="s">
        <v>206</v>
      </c>
      <c r="F140" s="334"/>
      <c r="H140" s="1">
        <f>IF(ISNUMBER(MATCH(D140,Clubs,0)),MIN(H$112:H139)-1,"NC")</f>
        <v>74</v>
      </c>
    </row>
    <row r="141" spans="2:8">
      <c r="B141" s="99" t="s">
        <v>384</v>
      </c>
      <c r="C141" s="99" t="s">
        <v>234</v>
      </c>
      <c r="D141" s="339" t="s">
        <v>189</v>
      </c>
      <c r="E141" s="339" t="s">
        <v>228</v>
      </c>
      <c r="F141" s="334"/>
      <c r="H141" s="1">
        <f>IF(ISNUMBER(MATCH(D141,Clubs,0)),MIN(H$112:H140)-1,"NC")</f>
        <v>73</v>
      </c>
    </row>
    <row r="142" spans="2:8">
      <c r="B142" s="99" t="s">
        <v>385</v>
      </c>
      <c r="C142" s="99" t="s">
        <v>61</v>
      </c>
      <c r="D142" s="339" t="s">
        <v>3</v>
      </c>
      <c r="E142" s="339" t="s">
        <v>228</v>
      </c>
      <c r="F142" s="334"/>
      <c r="H142" s="1">
        <f>IF(ISNUMBER(MATCH(D142,Clubs,0)),MIN(H$112:H141)-1,"NC")</f>
        <v>72</v>
      </c>
    </row>
    <row r="143" spans="2:8">
      <c r="B143" s="99" t="s">
        <v>386</v>
      </c>
      <c r="C143" s="99" t="s">
        <v>683</v>
      </c>
      <c r="D143" s="339" t="s">
        <v>381</v>
      </c>
      <c r="E143" s="339" t="s">
        <v>208</v>
      </c>
      <c r="F143" s="334"/>
      <c r="H143" s="1" t="str">
        <f>IF(ISNUMBER(MATCH(D143,Clubs,0)),MIN(H$112:H142)-1,"NC")</f>
        <v>NC</v>
      </c>
    </row>
    <row r="144" spans="2:8">
      <c r="B144" s="99" t="s">
        <v>389</v>
      </c>
      <c r="C144" s="99" t="s">
        <v>221</v>
      </c>
      <c r="D144" s="339" t="s">
        <v>4</v>
      </c>
      <c r="E144" s="339" t="s">
        <v>222</v>
      </c>
      <c r="F144" s="334"/>
      <c r="H144" s="1">
        <f>IF(ISNUMBER(MATCH(D144,Clubs,0)),MIN(H$112:H143)-1,"NC")</f>
        <v>71</v>
      </c>
    </row>
    <row r="145" spans="8:8">
      <c r="H145" s="1" t="str">
        <f>IF(ISNUMBER(MATCH(D145,Clubs,0)),MIN(H$112:H144)-1,"NC")</f>
        <v>NC</v>
      </c>
    </row>
    <row r="146" spans="8:8">
      <c r="H146" s="1" t="str">
        <f>IF(ISNUMBER(MATCH(D146,Clubs,0)),MIN(H$112:H145)-1,"NC")</f>
        <v>NC</v>
      </c>
    </row>
    <row r="147" spans="8:8">
      <c r="H147" s="1" t="str">
        <f>IF(ISNUMBER(MATCH(D147,Clubs,0)),MIN(H$112:H146)-1,"NC")</f>
        <v>NC</v>
      </c>
    </row>
    <row r="148" spans="8:8">
      <c r="H148" s="1" t="str">
        <f>IF(ISNUMBER(MATCH(D148,Clubs,0)),MIN(H$112:H147)-1,"NC")</f>
        <v>NC</v>
      </c>
    </row>
    <row r="149" spans="8:8">
      <c r="H149" s="1" t="str">
        <f>IF(ISNUMBER(MATCH(D149,Clubs,0)),MIN(H$112:H148)-1,"NC")</f>
        <v>NC</v>
      </c>
    </row>
    <row r="150" spans="8:8">
      <c r="H150" s="1" t="str">
        <f>IF(ISNUMBER(MATCH(D150,Clubs,0)),MIN(H$112:H149)-1,"NC")</f>
        <v>NC</v>
      </c>
    </row>
    <row r="151" spans="8:8">
      <c r="H151" s="1" t="str">
        <f>IF(ISNUMBER(MATCH(D151,Clubs,0)),MIN(H$112:H150)-1,"NC")</f>
        <v>NC</v>
      </c>
    </row>
    <row r="152" spans="8:8">
      <c r="H152" s="1" t="str">
        <f>IF(ISNUMBER(MATCH(D152,Clubs,0)),MIN(H$112:H151)-1,"NC")</f>
        <v>NC</v>
      </c>
    </row>
    <row r="153" spans="8:8">
      <c r="H153" s="1" t="str">
        <f>IF(ISNUMBER(MATCH(D153,Clubs,0)),MIN(H$112:H152)-1,"NC")</f>
        <v>NC</v>
      </c>
    </row>
    <row r="154" spans="8:8">
      <c r="H154" s="1" t="str">
        <f>IF(ISNUMBER(MATCH(D154,Clubs,0)),MIN(H$112:H153)-1,"NC")</f>
        <v>NC</v>
      </c>
    </row>
    <row r="155" spans="8:8">
      <c r="H155" s="1" t="str">
        <f>IF(ISNUMBER(MATCH(D155,Clubs,0)),MIN(H$112:H154)-1,"NC")</f>
        <v>NC</v>
      </c>
    </row>
    <row r="156" spans="8:8">
      <c r="H156" s="1" t="str">
        <f>IF(ISNUMBER(MATCH(D156,Clubs,0)),MIN(H$112:H155)-1,"NC")</f>
        <v>NC</v>
      </c>
    </row>
    <row r="157" spans="8:8">
      <c r="H157" s="1" t="str">
        <f>IF(ISNUMBER(MATCH(D157,Clubs,0)),MIN(H$112:H156)-1,"NC")</f>
        <v>NC</v>
      </c>
    </row>
    <row r="158" spans="8:8">
      <c r="H158" s="1" t="str">
        <f>IF(ISNUMBER(MATCH(D158,Clubs,0)),MIN(H$112:H157)-1,"NC")</f>
        <v>NC</v>
      </c>
    </row>
    <row r="159" spans="8:8">
      <c r="H159" s="1" t="str">
        <f>IF(ISNUMBER(MATCH(D159,Clubs,0)),MIN(H$112:H158)-1,"NC")</f>
        <v>NC</v>
      </c>
    </row>
    <row r="160" spans="8:8">
      <c r="H160" s="1" t="str">
        <f>IF(ISNUMBER(MATCH(D160,Clubs,0)),MIN(H$112:H159)-1,"NC")</f>
        <v>NC</v>
      </c>
    </row>
    <row r="161" spans="8:8">
      <c r="H161" s="1" t="str">
        <f>IF(ISNUMBER(MATCH(D161,Clubs,0)),MIN(H$112:H160)-1,"NC")</f>
        <v>NC</v>
      </c>
    </row>
    <row r="162" spans="8:8">
      <c r="H162" s="1" t="str">
        <f>IF(ISNUMBER(MATCH(D162,Clubs,0)),MIN(H$112:H161)-1,"NC")</f>
        <v>NC</v>
      </c>
    </row>
    <row r="163" spans="8:8">
      <c r="H163" s="1" t="str">
        <f>IF(ISNUMBER(MATCH(D163,Clubs,0)),MIN(H$112:H162)-1,"NC")</f>
        <v>NC</v>
      </c>
    </row>
    <row r="164" spans="8:8">
      <c r="H164" s="1" t="str">
        <f>IF(ISNUMBER(MATCH(D164,Clubs,0)),MIN(H$112:H163)-1,"NC")</f>
        <v>NC</v>
      </c>
    </row>
    <row r="165" spans="8:8">
      <c r="H165" s="1" t="str">
        <f>IF(ISNUMBER(MATCH(D165,Clubs,0)),MIN(H$112:H164)-1,"NC")</f>
        <v>NC</v>
      </c>
    </row>
    <row r="166" spans="8:8">
      <c r="H166" s="1" t="str">
        <f>IF(ISNUMBER(MATCH(D166,Clubs,0)),MIN(H$112:H165)-1,"NC")</f>
        <v>NC</v>
      </c>
    </row>
    <row r="167" spans="8:8">
      <c r="H167" s="1" t="str">
        <f>IF(ISNUMBER(MATCH(D167,Clubs,0)),MIN(H$112:H166)-1,"NC")</f>
        <v>NC</v>
      </c>
    </row>
    <row r="168" spans="8:8">
      <c r="H168" s="1" t="str">
        <f>IF(ISNUMBER(MATCH(D168,Clubs,0)),MIN(H$112:H167)-1,"NC")</f>
        <v>NC</v>
      </c>
    </row>
    <row r="169" spans="8:8">
      <c r="H169" s="1" t="str">
        <f>IF(ISNUMBER(MATCH(D169,Clubs,0)),MIN(H$112:H168)-1,"NC")</f>
        <v>NC</v>
      </c>
    </row>
    <row r="170" spans="8:8">
      <c r="H170" s="1" t="str">
        <f>IF(ISNUMBER(MATCH(D170,Clubs,0)),MIN(H$112:H169)-1,"NC")</f>
        <v>NC</v>
      </c>
    </row>
    <row r="171" spans="8:8">
      <c r="H171" s="1" t="str">
        <f>IF(ISNUMBER(MATCH(D171,Clubs,0)),MIN(H$112:H170)-1,"NC")</f>
        <v>NC</v>
      </c>
    </row>
    <row r="172" spans="8:8">
      <c r="H172" s="1" t="str">
        <f>IF(ISNUMBER(MATCH(D172,Clubs,0)),MIN(H$112:H171)-1,"NC")</f>
        <v>NC</v>
      </c>
    </row>
    <row r="173" spans="8:8">
      <c r="H173" s="1" t="str">
        <f>IF(ISNUMBER(MATCH(D173,Clubs,0)),MIN(H$112:H172)-1,"NC")</f>
        <v>NC</v>
      </c>
    </row>
    <row r="174" spans="8:8">
      <c r="H174" s="1" t="str">
        <f>IF(ISNUMBER(MATCH(D174,Clubs,0)),MIN(H$112:H173)-1,"NC")</f>
        <v>NC</v>
      </c>
    </row>
    <row r="175" spans="8:8">
      <c r="H175" s="1" t="str">
        <f>IF(ISNUMBER(MATCH(D175,Clubs,0)),MIN(H$112:H174)-1,"NC")</f>
        <v>NC</v>
      </c>
    </row>
    <row r="176" spans="8:8">
      <c r="H176" s="1" t="str">
        <f>IF(ISNUMBER(MATCH(D176,Clubs,0)),MIN(H$112:H175)-1,"NC")</f>
        <v>NC</v>
      </c>
    </row>
    <row r="177" spans="8:8">
      <c r="H177" s="1" t="str">
        <f>IF(ISNUMBER(MATCH(D177,Clubs,0)),MIN(H$112:H176)-1,"NC")</f>
        <v>NC</v>
      </c>
    </row>
    <row r="178" spans="8:8">
      <c r="H178" s="1" t="str">
        <f>IF(ISNUMBER(MATCH(D178,Clubs,0)),MIN(H$112:H177)-1,"NC")</f>
        <v>NC</v>
      </c>
    </row>
    <row r="179" spans="8:8">
      <c r="H179" s="1" t="str">
        <f>IF(ISNUMBER(MATCH(D179,Clubs,0)),MIN(H$112:H178)-1,"NC")</f>
        <v>NC</v>
      </c>
    </row>
    <row r="180" spans="8:8">
      <c r="H180" s="1" t="str">
        <f>IF(ISNUMBER(MATCH(D180,Clubs,0)),MIN(H$112:H179)-1,"NC")</f>
        <v>NC</v>
      </c>
    </row>
    <row r="181" spans="8:8">
      <c r="H181" s="1" t="str">
        <f>IF(ISNUMBER(MATCH(D181,Clubs,0)),MIN(H$112:H180)-1,"NC")</f>
        <v>NC</v>
      </c>
    </row>
    <row r="182" spans="8:8">
      <c r="H182" s="1" t="str">
        <f>IF(ISNUMBER(MATCH(D182,Clubs,0)),MIN(H$112:H181)-1,"NC")</f>
        <v>NC</v>
      </c>
    </row>
    <row r="183" spans="8:8">
      <c r="H183" s="1" t="str">
        <f>IF(ISNUMBER(MATCH(D183,Clubs,0)),MIN(H$112:H182)-1,"NC")</f>
        <v>NC</v>
      </c>
    </row>
    <row r="184" spans="8:8">
      <c r="H184" s="1" t="str">
        <f>IF(ISNUMBER(MATCH(D184,Clubs,0)),MIN(H$112:H183)-1,"NC")</f>
        <v>NC</v>
      </c>
    </row>
    <row r="185" spans="8:8">
      <c r="H185" s="1" t="str">
        <f>IF(ISNUMBER(MATCH(D185,Clubs,0)),MIN(H$112:H184)-1,"NC")</f>
        <v>NC</v>
      </c>
    </row>
    <row r="186" spans="8:8">
      <c r="H186" s="1" t="str">
        <f>IF(ISNUMBER(MATCH(D186,Clubs,0)),MIN(H$112:H185)-1,"NC")</f>
        <v>NC</v>
      </c>
    </row>
    <row r="187" spans="8:8">
      <c r="H187" s="1" t="str">
        <f>IF(ISNUMBER(MATCH(D187,Clubs,0)),MIN(H$112:H186)-1,"NC")</f>
        <v>NC</v>
      </c>
    </row>
    <row r="188" spans="8:8">
      <c r="H188" s="1" t="str">
        <f>IF(ISNUMBER(MATCH(D188,Clubs,0)),MIN(H$112:H187)-1,"NC")</f>
        <v>NC</v>
      </c>
    </row>
    <row r="189" spans="8:8">
      <c r="H189" s="1" t="str">
        <f>IF(ISNUMBER(MATCH(D189,Clubs,0)),MIN(H$112:H188)-1,"NC")</f>
        <v>NC</v>
      </c>
    </row>
    <row r="190" spans="8:8">
      <c r="H190" s="1" t="str">
        <f>IF(ISNUMBER(MATCH(D190,Clubs,0)),MIN(H$112:H189)-1,"NC")</f>
        <v>NC</v>
      </c>
    </row>
    <row r="191" spans="8:8">
      <c r="H191" s="1" t="str">
        <f>IF(ISNUMBER(MATCH(D191,Clubs,0)),MIN(H$112:H190)-1,"NC")</f>
        <v>NC</v>
      </c>
    </row>
    <row r="192" spans="8:8">
      <c r="H192" s="1" t="str">
        <f>IF(ISNUMBER(MATCH(D192,Clubs,0)),MIN(H$112:H191)-1,"NC")</f>
        <v>NC</v>
      </c>
    </row>
    <row r="193" spans="8:8">
      <c r="H193" s="1" t="str">
        <f>IF(ISNUMBER(MATCH(D193,Clubs,0)),MIN(H$112:H192)-1,"NC")</f>
        <v>NC</v>
      </c>
    </row>
    <row r="194" spans="8:8">
      <c r="H194" s="1" t="str">
        <f>IF(ISNUMBER(MATCH(D194,Clubs,0)),MIN(H$112:H193)-1,"NC")</f>
        <v>NC</v>
      </c>
    </row>
    <row r="195" spans="8:8">
      <c r="H195" s="1" t="str">
        <f>IF(ISNUMBER(MATCH(D195,Clubs,0)),MIN(H$112:H194)-1,"NC")</f>
        <v>NC</v>
      </c>
    </row>
    <row r="196" spans="8:8">
      <c r="H196" s="1" t="str">
        <f>IF(ISNUMBER(MATCH(D196,Clubs,0)),MIN(H$112:H195)-1,"NC")</f>
        <v>NC</v>
      </c>
    </row>
    <row r="197" spans="8:8">
      <c r="H197" s="1" t="str">
        <f>IF(ISNUMBER(MATCH(D197,Clubs,0)),MIN(H$112:H196)-1,"NC")</f>
        <v>NC</v>
      </c>
    </row>
    <row r="198" spans="8:8">
      <c r="H198" s="1" t="str">
        <f>IF(ISNUMBER(MATCH(D198,Clubs,0)),MIN(H$112:H197)-1,"NC")</f>
        <v>NC</v>
      </c>
    </row>
    <row r="199" spans="8:8">
      <c r="H199" s="1" t="str">
        <f>IF(ISNUMBER(MATCH(D199,Clubs,0)),MIN(H$112:H198)-1,"NC")</f>
        <v>NC</v>
      </c>
    </row>
    <row r="200" spans="8:8">
      <c r="H200" s="1" t="str">
        <f>IF(ISNUMBER(MATCH(D200,Clubs,0)),MIN(H$112:H199)-1,"NC")</f>
        <v>NC</v>
      </c>
    </row>
    <row r="201" spans="8:8">
      <c r="H201" s="1" t="str">
        <f>IF(ISNUMBER(MATCH(D201,Clubs,0)),MIN(H$112:H200)-1,"NC")</f>
        <v>NC</v>
      </c>
    </row>
    <row r="202" spans="8:8">
      <c r="H202" s="1" t="str">
        <f>IF(ISNUMBER(MATCH(D202,Clubs,0)),MIN(H$112:H201)-1,"NC")</f>
        <v>NC</v>
      </c>
    </row>
    <row r="203" spans="8:8">
      <c r="H203" s="1" t="str">
        <f>IF(ISNUMBER(MATCH(D203,Clubs,0)),MIN(H$112:H202)-1,"NC")</f>
        <v>NC</v>
      </c>
    </row>
    <row r="204" spans="8:8">
      <c r="H204" s="1" t="str">
        <f>IF(ISNUMBER(MATCH(D204,Clubs,0)),MIN(H$112:H203)-1,"NC")</f>
        <v>NC</v>
      </c>
    </row>
    <row r="205" spans="8:8">
      <c r="H205" s="1" t="str">
        <f>IF(ISNUMBER(MATCH(D205,Clubs,0)),MIN(H$112:H204)-1,"NC")</f>
        <v>NC</v>
      </c>
    </row>
    <row r="206" spans="8:8">
      <c r="H206" s="1" t="str">
        <f>IF(ISNUMBER(MATCH(D206,Clubs,0)),MIN(H$112:H205)-1,"NC")</f>
        <v>NC</v>
      </c>
    </row>
    <row r="207" spans="8:8">
      <c r="H207" s="1" t="str">
        <f>IF(ISNUMBER(MATCH(D207,Clubs,0)),MIN(H$112:H206)-1,"NC")</f>
        <v>NC</v>
      </c>
    </row>
    <row r="208" spans="8:8">
      <c r="H208" s="1" t="str">
        <f>IF(ISNUMBER(MATCH(D208,Clubs,0)),MIN(H$112:H207)-1,"NC")</f>
        <v>NC</v>
      </c>
    </row>
    <row r="209" spans="2:8">
      <c r="C209" s="327"/>
      <c r="D209" s="335"/>
      <c r="E209" s="335"/>
      <c r="F209" s="328"/>
      <c r="G209" s="328"/>
      <c r="H209" s="1" t="str">
        <f>IF(ISNUMBER(MATCH(D209,Clubs,0)),MIN(H$112:H208)-1,"NC")</f>
        <v>NC</v>
      </c>
    </row>
    <row r="210" spans="2:8">
      <c r="C210" s="327"/>
      <c r="D210" s="335"/>
      <c r="E210" s="335"/>
      <c r="F210" s="328"/>
      <c r="G210" s="328"/>
    </row>
    <row r="211" spans="2:8">
      <c r="F211" s="323"/>
      <c r="G211" s="336"/>
    </row>
    <row r="212" spans="2:8" s="3" customFormat="1" ht="18">
      <c r="C212" s="330" t="s">
        <v>152</v>
      </c>
      <c r="D212" s="655"/>
      <c r="E212" s="655"/>
      <c r="H212" s="2"/>
    </row>
    <row r="213" spans="2:8" ht="30">
      <c r="B213" s="581"/>
      <c r="C213" s="564" t="s">
        <v>1</v>
      </c>
      <c r="D213" s="564" t="s">
        <v>2</v>
      </c>
      <c r="E213" s="564" t="s">
        <v>166</v>
      </c>
      <c r="F213" s="565"/>
      <c r="G213" s="580"/>
      <c r="H213" s="565" t="s">
        <v>86</v>
      </c>
    </row>
    <row r="214" spans="2:8">
      <c r="B214" s="581"/>
      <c r="C214" s="582"/>
      <c r="D214" s="583"/>
      <c r="E214" s="583"/>
      <c r="F214" s="584"/>
      <c r="G214" s="585"/>
      <c r="H214" s="586">
        <v>100</v>
      </c>
    </row>
    <row r="215" spans="2:8">
      <c r="B215" s="99" t="s">
        <v>310</v>
      </c>
      <c r="C215" s="257" t="s">
        <v>396</v>
      </c>
      <c r="D215" s="277" t="s">
        <v>4</v>
      </c>
      <c r="E215" s="277" t="s">
        <v>214</v>
      </c>
      <c r="F215" s="334"/>
      <c r="G215" s="259"/>
      <c r="H215" s="1">
        <f>IF(ISNUMBER(MATCH(D215,Clubs,0)),MIN(H214:H$214)-1,"NC")</f>
        <v>99</v>
      </c>
    </row>
    <row r="216" spans="2:8">
      <c r="B216" s="99" t="s">
        <v>312</v>
      </c>
      <c r="C216" s="257" t="s">
        <v>409</v>
      </c>
      <c r="D216" s="277" t="s">
        <v>3</v>
      </c>
      <c r="E216" s="277" t="s">
        <v>208</v>
      </c>
      <c r="F216" s="334"/>
      <c r="G216" s="259"/>
      <c r="H216" s="1">
        <f>IF(ISNUMBER(MATCH(D216,Clubs,0)),MIN(H$214:H215)-1,"NC")</f>
        <v>98</v>
      </c>
    </row>
    <row r="217" spans="2:8">
      <c r="B217" s="99" t="s">
        <v>313</v>
      </c>
      <c r="C217" s="257" t="s">
        <v>235</v>
      </c>
      <c r="D217" s="277" t="s">
        <v>3</v>
      </c>
      <c r="E217" s="277" t="s">
        <v>208</v>
      </c>
      <c r="F217" s="334"/>
      <c r="G217" s="259"/>
      <c r="H217" s="1">
        <f>IF(ISNUMBER(MATCH(D217,Clubs,0)),MIN(H$214:H216)-1,"NC")</f>
        <v>97</v>
      </c>
    </row>
    <row r="218" spans="2:8">
      <c r="B218" s="99" t="s">
        <v>316</v>
      </c>
      <c r="C218" s="257" t="s">
        <v>457</v>
      </c>
      <c r="D218" s="277" t="s">
        <v>3</v>
      </c>
      <c r="E218" s="277" t="s">
        <v>226</v>
      </c>
      <c r="F218" s="334"/>
      <c r="G218" s="259"/>
      <c r="H218" s="1">
        <f>IF(ISNUMBER(MATCH(D218,Clubs,0)),MIN(H$214:H217)-1,"NC")</f>
        <v>96</v>
      </c>
    </row>
    <row r="219" spans="2:8">
      <c r="B219" s="99" t="s">
        <v>317</v>
      </c>
      <c r="C219" s="257" t="s">
        <v>12</v>
      </c>
      <c r="D219" s="277" t="s">
        <v>3</v>
      </c>
      <c r="E219" s="277" t="s">
        <v>216</v>
      </c>
      <c r="F219" s="334"/>
      <c r="G219" s="259"/>
      <c r="H219" s="1">
        <f>IF(ISNUMBER(MATCH(D219,Clubs,0)),MIN(H$214:H218)-1,"NC")</f>
        <v>95</v>
      </c>
    </row>
    <row r="220" spans="2:8">
      <c r="B220" s="99" t="s">
        <v>684</v>
      </c>
      <c r="C220" s="257" t="s">
        <v>593</v>
      </c>
      <c r="D220" s="277" t="s">
        <v>4</v>
      </c>
      <c r="E220" s="277" t="s">
        <v>216</v>
      </c>
      <c r="F220" s="334"/>
      <c r="G220" s="259"/>
      <c r="H220" s="1">
        <f>IF(ISNUMBER(MATCH(D220,Clubs,0)),MIN(H$214:H219)-1,"NC")</f>
        <v>94</v>
      </c>
    </row>
    <row r="221" spans="2:8">
      <c r="B221" s="99" t="s">
        <v>684</v>
      </c>
      <c r="C221" s="257" t="s">
        <v>85</v>
      </c>
      <c r="D221" s="277" t="s">
        <v>3</v>
      </c>
      <c r="E221" s="277" t="s">
        <v>219</v>
      </c>
      <c r="F221" s="334"/>
      <c r="G221" s="259"/>
      <c r="H221" s="1">
        <f>IF(ISNUMBER(MATCH(D221,Clubs,0)),MIN(H$214:H220)-1,"NC")</f>
        <v>93</v>
      </c>
    </row>
    <row r="222" spans="2:8">
      <c r="B222" s="99" t="s">
        <v>323</v>
      </c>
      <c r="C222" s="257" t="s">
        <v>576</v>
      </c>
      <c r="D222" s="277" t="s">
        <v>4</v>
      </c>
      <c r="E222" s="277" t="s">
        <v>216</v>
      </c>
      <c r="F222" s="334"/>
      <c r="G222" s="259"/>
      <c r="H222" s="1">
        <f>IF(ISNUMBER(MATCH(D222,Clubs,0)),MIN(H$214:H221)-1,"NC")</f>
        <v>92</v>
      </c>
    </row>
    <row r="223" spans="2:8">
      <c r="B223" s="99" t="s">
        <v>325</v>
      </c>
      <c r="C223" s="257" t="s">
        <v>237</v>
      </c>
      <c r="D223" s="277" t="s">
        <v>5</v>
      </c>
      <c r="E223" s="277" t="s">
        <v>245</v>
      </c>
      <c r="F223" s="334"/>
      <c r="G223" s="259"/>
      <c r="H223" s="1">
        <f>IF(ISNUMBER(MATCH(D223,Clubs,0)),MIN(H$214:H222)-1,"NC")</f>
        <v>91</v>
      </c>
    </row>
    <row r="224" spans="2:8">
      <c r="B224" s="99" t="s">
        <v>326</v>
      </c>
      <c r="C224" s="257" t="s">
        <v>685</v>
      </c>
      <c r="D224" s="277" t="s">
        <v>416</v>
      </c>
      <c r="E224" s="277" t="s">
        <v>228</v>
      </c>
      <c r="F224" s="334"/>
      <c r="G224" s="259"/>
      <c r="H224" s="1" t="str">
        <f>IF(ISNUMBER(MATCH(D224,Clubs,0)),MIN(H$214:H223)-1,"NC")</f>
        <v>NC</v>
      </c>
    </row>
    <row r="225" spans="2:8">
      <c r="B225" s="99" t="s">
        <v>686</v>
      </c>
      <c r="C225" s="99" t="s">
        <v>41</v>
      </c>
      <c r="D225" s="339" t="s">
        <v>3</v>
      </c>
      <c r="E225" s="339" t="s">
        <v>229</v>
      </c>
      <c r="F225" s="334"/>
      <c r="H225" s="1">
        <f>IF(ISNUMBER(MATCH(D225,Clubs,0)),MIN(H$214:H224)-1,"NC")</f>
        <v>90</v>
      </c>
    </row>
    <row r="226" spans="2:8">
      <c r="B226" s="99" t="s">
        <v>686</v>
      </c>
      <c r="C226" s="99" t="s">
        <v>167</v>
      </c>
      <c r="D226" s="339" t="s">
        <v>4</v>
      </c>
      <c r="E226" s="339" t="s">
        <v>220</v>
      </c>
      <c r="F226" s="334"/>
      <c r="H226" s="1">
        <f>IF(ISNUMBER(MATCH(D226,Clubs,0)),MIN(H$214:H225)-1,"NC")</f>
        <v>89</v>
      </c>
    </row>
    <row r="227" spans="2:8">
      <c r="B227" s="99" t="s">
        <v>333</v>
      </c>
      <c r="C227" s="99" t="s">
        <v>20</v>
      </c>
      <c r="D227" s="339" t="s">
        <v>4</v>
      </c>
      <c r="E227" s="339" t="s">
        <v>238</v>
      </c>
      <c r="F227" s="334"/>
      <c r="H227" s="1">
        <f>IF(ISNUMBER(MATCH(D227,Clubs,0)),MIN(H$214:H226)-1,"NC")</f>
        <v>88</v>
      </c>
    </row>
    <row r="228" spans="2:8">
      <c r="B228" s="99" t="s">
        <v>334</v>
      </c>
      <c r="C228" s="99" t="s">
        <v>585</v>
      </c>
      <c r="D228" s="339" t="s">
        <v>4</v>
      </c>
      <c r="E228" s="339" t="s">
        <v>216</v>
      </c>
      <c r="F228" s="334"/>
      <c r="H228" s="1">
        <f>IF(ISNUMBER(MATCH(D228,Clubs,0)),MIN(H$214:H227)-1,"NC")</f>
        <v>87</v>
      </c>
    </row>
    <row r="229" spans="2:8">
      <c r="B229" s="99" t="s">
        <v>336</v>
      </c>
      <c r="C229" s="99" t="s">
        <v>687</v>
      </c>
      <c r="D229" s="339" t="s">
        <v>4</v>
      </c>
      <c r="E229" s="339" t="s">
        <v>222</v>
      </c>
      <c r="F229" s="334"/>
      <c r="H229" s="1">
        <f>IF(ISNUMBER(MATCH(D229,Clubs,0)),MIN(H$214:H228)-1,"NC")</f>
        <v>86</v>
      </c>
    </row>
    <row r="230" spans="2:8">
      <c r="B230" s="99" t="s">
        <v>337</v>
      </c>
      <c r="C230" s="99" t="s">
        <v>688</v>
      </c>
      <c r="D230" s="339" t="s">
        <v>3</v>
      </c>
      <c r="E230" s="339" t="s">
        <v>216</v>
      </c>
      <c r="F230" s="334"/>
      <c r="H230" s="1">
        <f>IF(ISNUMBER(MATCH(D230,Clubs,0)),MIN(H$214:H229)-1,"NC")</f>
        <v>85</v>
      </c>
    </row>
    <row r="231" spans="2:8">
      <c r="B231" s="99" t="s">
        <v>339</v>
      </c>
      <c r="C231" s="99" t="s">
        <v>192</v>
      </c>
      <c r="D231" s="339" t="s">
        <v>5</v>
      </c>
      <c r="E231" s="339" t="s">
        <v>218</v>
      </c>
      <c r="F231" s="334"/>
      <c r="H231" s="1">
        <f>IF(ISNUMBER(MATCH(D231,Clubs,0)),MIN(H$214:H230)-1,"NC")</f>
        <v>84</v>
      </c>
    </row>
    <row r="232" spans="2:8">
      <c r="B232" s="99" t="s">
        <v>340</v>
      </c>
      <c r="C232" s="99" t="s">
        <v>402</v>
      </c>
      <c r="D232" s="339" t="s">
        <v>3</v>
      </c>
      <c r="E232" s="339" t="s">
        <v>220</v>
      </c>
      <c r="F232" s="334"/>
      <c r="H232" s="1">
        <f>IF(ISNUMBER(MATCH(D232,Clubs,0)),MIN(H$214:H231)-1,"NC")</f>
        <v>83</v>
      </c>
    </row>
    <row r="233" spans="2:8">
      <c r="B233" s="99" t="s">
        <v>341</v>
      </c>
      <c r="C233" s="99" t="s">
        <v>415</v>
      </c>
      <c r="D233" s="339" t="s">
        <v>416</v>
      </c>
      <c r="E233" s="339" t="s">
        <v>220</v>
      </c>
      <c r="F233" s="334"/>
      <c r="H233" s="1" t="str">
        <f>IF(ISNUMBER(MATCH(D233,Clubs,0)),MIN(H$214:H232)-1,"NC")</f>
        <v>NC</v>
      </c>
    </row>
    <row r="234" spans="2:8">
      <c r="B234" s="99" t="s">
        <v>342</v>
      </c>
      <c r="C234" s="99" t="s">
        <v>563</v>
      </c>
      <c r="D234" s="339" t="s">
        <v>3</v>
      </c>
      <c r="E234" s="339" t="s">
        <v>208</v>
      </c>
      <c r="F234" s="334"/>
      <c r="H234" s="1">
        <f>IF(ISNUMBER(MATCH(D234,Clubs,0)),MIN(H$214:H233)-1,"NC")</f>
        <v>82</v>
      </c>
    </row>
    <row r="235" spans="2:8">
      <c r="B235" s="99" t="s">
        <v>345</v>
      </c>
      <c r="C235" s="99" t="s">
        <v>267</v>
      </c>
      <c r="D235" s="339" t="s">
        <v>3</v>
      </c>
      <c r="E235" s="339" t="s">
        <v>219</v>
      </c>
      <c r="F235" s="334"/>
      <c r="H235" s="1">
        <f>IF(ISNUMBER(MATCH(D235,Clubs,0)),MIN(H$214:H234)-1,"NC")</f>
        <v>81</v>
      </c>
    </row>
    <row r="236" spans="2:8">
      <c r="B236" s="99" t="s">
        <v>347</v>
      </c>
      <c r="C236" s="99" t="s">
        <v>408</v>
      </c>
      <c r="D236" s="339" t="s">
        <v>4</v>
      </c>
      <c r="E236" s="339" t="s">
        <v>222</v>
      </c>
      <c r="F236" s="334"/>
      <c r="H236" s="1">
        <f>IF(ISNUMBER(MATCH(D236,Clubs,0)),MIN(H$214:H235)-1,"NC")</f>
        <v>80</v>
      </c>
    </row>
    <row r="237" spans="2:8">
      <c r="B237" s="99" t="s">
        <v>348</v>
      </c>
      <c r="C237" s="99" t="s">
        <v>589</v>
      </c>
      <c r="D237" s="339" t="s">
        <v>4</v>
      </c>
      <c r="E237" s="339" t="s">
        <v>229</v>
      </c>
      <c r="F237" s="334"/>
      <c r="H237" s="1">
        <f>IF(ISNUMBER(MATCH(D237,Clubs,0)),MIN(H$214:H236)-1,"NC")</f>
        <v>79</v>
      </c>
    </row>
    <row r="238" spans="2:8">
      <c r="B238" s="99" t="s">
        <v>350</v>
      </c>
      <c r="C238" s="99" t="s">
        <v>602</v>
      </c>
      <c r="D238" s="339" t="s">
        <v>4</v>
      </c>
      <c r="E238" s="339" t="s">
        <v>223</v>
      </c>
      <c r="F238" s="334"/>
      <c r="H238" s="1">
        <f>IF(ISNUMBER(MATCH(D238,Clubs,0)),MIN(H$214:H237)-1,"NC")</f>
        <v>78</v>
      </c>
    </row>
    <row r="239" spans="2:8">
      <c r="B239" s="99" t="s">
        <v>353</v>
      </c>
      <c r="C239" s="99" t="s">
        <v>430</v>
      </c>
      <c r="D239" s="339" t="s">
        <v>416</v>
      </c>
      <c r="E239" s="339" t="s">
        <v>207</v>
      </c>
      <c r="F239" s="334"/>
      <c r="H239" s="1" t="str">
        <f>IF(ISNUMBER(MATCH(D239,Clubs,0)),MIN(H$214:H238)-1,"NC")</f>
        <v>NC</v>
      </c>
    </row>
    <row r="240" spans="2:8">
      <c r="B240" s="99" t="s">
        <v>355</v>
      </c>
      <c r="C240" s="99" t="s">
        <v>279</v>
      </c>
      <c r="D240" s="339" t="s">
        <v>189</v>
      </c>
      <c r="E240" s="339" t="s">
        <v>227</v>
      </c>
      <c r="F240" s="334"/>
      <c r="H240" s="1">
        <f>IF(ISNUMBER(MATCH(D240,Clubs,0)),MIN(H$214:H239)-1,"NC")</f>
        <v>77</v>
      </c>
    </row>
    <row r="241" spans="2:8">
      <c r="B241" s="99" t="s">
        <v>357</v>
      </c>
      <c r="C241" s="99" t="s">
        <v>410</v>
      </c>
      <c r="D241" s="339" t="s">
        <v>3</v>
      </c>
      <c r="E241" s="339" t="s">
        <v>222</v>
      </c>
      <c r="F241" s="334"/>
      <c r="H241" s="1">
        <f>IF(ISNUMBER(MATCH(D241,Clubs,0)),MIN(H$214:H240)-1,"NC")</f>
        <v>76</v>
      </c>
    </row>
    <row r="242" spans="2:8">
      <c r="B242" s="99" t="s">
        <v>360</v>
      </c>
      <c r="C242" s="99" t="s">
        <v>630</v>
      </c>
      <c r="D242" s="339" t="s">
        <v>4</v>
      </c>
      <c r="E242" s="339" t="s">
        <v>220</v>
      </c>
      <c r="F242" s="334"/>
      <c r="H242" s="1">
        <f>IF(ISNUMBER(MATCH(D242,Clubs,0)),MIN(H$214:H241)-1,"NC")</f>
        <v>75</v>
      </c>
    </row>
    <row r="243" spans="2:8">
      <c r="B243" s="99" t="s">
        <v>384</v>
      </c>
      <c r="C243" s="99" t="s">
        <v>239</v>
      </c>
      <c r="D243" s="339" t="s">
        <v>189</v>
      </c>
      <c r="E243" s="339" t="s">
        <v>245</v>
      </c>
      <c r="F243" s="334"/>
      <c r="H243" s="1">
        <f>IF(ISNUMBER(MATCH(D243,Clubs,0)),MIN(H$214:H242)-1,"NC")</f>
        <v>74</v>
      </c>
    </row>
    <row r="244" spans="2:8">
      <c r="B244" s="99" t="s">
        <v>385</v>
      </c>
      <c r="C244" s="99" t="s">
        <v>689</v>
      </c>
      <c r="D244" s="339" t="s">
        <v>3</v>
      </c>
      <c r="E244" s="339" t="s">
        <v>216</v>
      </c>
      <c r="F244" s="334"/>
      <c r="H244" s="1">
        <f>IF(ISNUMBER(MATCH(D244,Clubs,0)),MIN(H$214:H243)-1,"NC")</f>
        <v>73</v>
      </c>
    </row>
    <row r="245" spans="2:8">
      <c r="B245" s="99" t="s">
        <v>386</v>
      </c>
      <c r="C245" s="99" t="s">
        <v>277</v>
      </c>
      <c r="D245" s="339" t="s">
        <v>189</v>
      </c>
      <c r="E245" s="339" t="s">
        <v>228</v>
      </c>
      <c r="F245" s="334"/>
      <c r="H245" s="1">
        <f>IF(ISNUMBER(MATCH(D245,Clubs,0)),MIN(H$214:H244)-1,"NC")</f>
        <v>72</v>
      </c>
    </row>
    <row r="246" spans="2:8">
      <c r="B246" s="99" t="s">
        <v>389</v>
      </c>
      <c r="C246" s="99" t="s">
        <v>426</v>
      </c>
      <c r="D246" s="339" t="s">
        <v>3</v>
      </c>
      <c r="E246" s="339" t="s">
        <v>233</v>
      </c>
      <c r="F246" s="334"/>
      <c r="H246" s="1">
        <f>IF(ISNUMBER(MATCH(D246,Clubs,0)),MIN(H$214:H245)-1,"NC")</f>
        <v>71</v>
      </c>
    </row>
    <row r="247" spans="2:8">
      <c r="B247" s="99" t="s">
        <v>392</v>
      </c>
      <c r="C247" s="99" t="s">
        <v>581</v>
      </c>
      <c r="D247" s="339" t="s">
        <v>189</v>
      </c>
      <c r="E247" s="339" t="s">
        <v>219</v>
      </c>
      <c r="F247" s="334"/>
      <c r="H247" s="1">
        <f>IF(ISNUMBER(MATCH(D247,Clubs,0)),MIN(H$214:H246)-1,"NC")</f>
        <v>70</v>
      </c>
    </row>
    <row r="248" spans="2:8">
      <c r="B248" s="99" t="s">
        <v>690</v>
      </c>
      <c r="C248" s="99" t="s">
        <v>691</v>
      </c>
      <c r="D248" s="339" t="s">
        <v>189</v>
      </c>
      <c r="E248" s="339" t="s">
        <v>222</v>
      </c>
      <c r="F248" s="334"/>
      <c r="H248" s="1">
        <f>IF(ISNUMBER(MATCH(D248,Clubs,0)),MIN(H$214:H247)-1,"NC")</f>
        <v>69</v>
      </c>
    </row>
    <row r="249" spans="2:8">
      <c r="B249" s="99" t="s">
        <v>690</v>
      </c>
      <c r="C249" s="99" t="s">
        <v>607</v>
      </c>
      <c r="D249" s="339" t="s">
        <v>608</v>
      </c>
      <c r="E249" s="339" t="s">
        <v>238</v>
      </c>
      <c r="F249" s="334"/>
      <c r="H249" s="1" t="str">
        <f>IF(ISNUMBER(MATCH(D249,Clubs,0)),MIN(H$214:H248)-1,"NC")</f>
        <v>NC</v>
      </c>
    </row>
    <row r="250" spans="2:8">
      <c r="B250" s="99" t="s">
        <v>417</v>
      </c>
      <c r="C250" s="99" t="s">
        <v>692</v>
      </c>
      <c r="D250" s="339" t="s">
        <v>693</v>
      </c>
      <c r="E250" s="339" t="s">
        <v>233</v>
      </c>
      <c r="F250" s="334"/>
      <c r="H250" s="1" t="str">
        <f>IF(ISNUMBER(MATCH(D250,Clubs,0)),MIN(H$214:H249)-1,"NC")</f>
        <v>NC</v>
      </c>
    </row>
    <row r="251" spans="2:8">
      <c r="B251" s="99" t="s">
        <v>419</v>
      </c>
      <c r="C251" s="99" t="s">
        <v>406</v>
      </c>
      <c r="D251" s="339" t="s">
        <v>3</v>
      </c>
      <c r="E251" s="339" t="s">
        <v>210</v>
      </c>
      <c r="F251" s="334"/>
      <c r="H251" s="1">
        <f>IF(ISNUMBER(MATCH(D251,Clubs,0)),MIN(H$214:H250)-1,"NC")</f>
        <v>68</v>
      </c>
    </row>
    <row r="252" spans="2:8">
      <c r="B252" s="99" t="s">
        <v>421</v>
      </c>
      <c r="C252" s="99" t="s">
        <v>694</v>
      </c>
      <c r="D252" s="339" t="s">
        <v>5</v>
      </c>
      <c r="E252" s="339" t="s">
        <v>228</v>
      </c>
      <c r="F252" s="334"/>
      <c r="H252" s="1">
        <f>IF(ISNUMBER(MATCH(D252,Clubs,0)),MIN(H$214:H251)-1,"NC")</f>
        <v>67</v>
      </c>
    </row>
    <row r="253" spans="2:8">
      <c r="B253" s="99" t="s">
        <v>423</v>
      </c>
      <c r="C253" s="99" t="s">
        <v>695</v>
      </c>
      <c r="D253" s="339" t="s">
        <v>391</v>
      </c>
      <c r="E253" s="339" t="s">
        <v>219</v>
      </c>
      <c r="F253" s="334"/>
      <c r="H253" s="1" t="str">
        <f>IF(ISNUMBER(MATCH(D253,Clubs,0)),MIN(H$214:H252)-1,"NC")</f>
        <v>NC</v>
      </c>
    </row>
    <row r="254" spans="2:8">
      <c r="B254" s="99" t="s">
        <v>425</v>
      </c>
      <c r="C254" s="99" t="s">
        <v>438</v>
      </c>
      <c r="D254" s="339" t="s">
        <v>3</v>
      </c>
      <c r="E254" s="339" t="s">
        <v>229</v>
      </c>
      <c r="F254" s="334"/>
      <c r="H254" s="1">
        <f>IF(ISNUMBER(MATCH(D254,Clubs,0)),MIN(H$214:H253)-1,"NC")</f>
        <v>66</v>
      </c>
    </row>
    <row r="255" spans="2:8">
      <c r="B255" s="99" t="s">
        <v>427</v>
      </c>
      <c r="C255" s="99" t="s">
        <v>247</v>
      </c>
      <c r="D255" s="339" t="s">
        <v>4</v>
      </c>
      <c r="E255" s="339" t="s">
        <v>215</v>
      </c>
      <c r="F255" s="334"/>
      <c r="H255" s="1">
        <f>IF(ISNUMBER(MATCH(D255,Clubs,0)),MIN(H$214:H254)-1,"NC")</f>
        <v>65</v>
      </c>
    </row>
    <row r="256" spans="2:8">
      <c r="B256" s="99" t="s">
        <v>429</v>
      </c>
      <c r="C256" s="99" t="s">
        <v>467</v>
      </c>
      <c r="D256" s="339" t="s">
        <v>401</v>
      </c>
      <c r="E256" s="339" t="s">
        <v>238</v>
      </c>
      <c r="F256" s="334"/>
      <c r="H256" s="1" t="str">
        <f>IF(ISNUMBER(MATCH(D256,Clubs,0)),MIN(H$214:H255)-1,"NC")</f>
        <v>NC</v>
      </c>
    </row>
    <row r="257" spans="2:8">
      <c r="B257" s="99" t="s">
        <v>431</v>
      </c>
      <c r="C257" s="99" t="s">
        <v>696</v>
      </c>
      <c r="D257" s="339" t="s">
        <v>4</v>
      </c>
      <c r="E257" s="339" t="s">
        <v>216</v>
      </c>
      <c r="F257" s="334"/>
      <c r="H257" s="1">
        <f>IF(ISNUMBER(MATCH(D257,Clubs,0)),MIN(H$214:H256)-1,"NC")</f>
        <v>64</v>
      </c>
    </row>
    <row r="258" spans="2:8">
      <c r="F258" s="334"/>
      <c r="H258" s="1" t="str">
        <f>IF(ISNUMBER(MATCH(D258,Clubs,0)),MIN(H$214:H257)-1,"NC")</f>
        <v>NC</v>
      </c>
    </row>
    <row r="259" spans="2:8">
      <c r="F259" s="334"/>
      <c r="H259" s="1" t="str">
        <f>IF(ISNUMBER(MATCH(D259,Clubs,0)),MIN(H$214:H258)-1,"NC")</f>
        <v>NC</v>
      </c>
    </row>
    <row r="260" spans="2:8">
      <c r="F260" s="334"/>
      <c r="H260" s="1" t="str">
        <f>IF(ISNUMBER(MATCH(D260,Clubs,0)),MIN(H$214:H259)-1,"NC")</f>
        <v>NC</v>
      </c>
    </row>
    <row r="261" spans="2:8">
      <c r="H261" s="1" t="str">
        <f>IF(ISNUMBER(MATCH(D261,Clubs,0)),MIN(H$214:H260)-1,"NC")</f>
        <v>NC</v>
      </c>
    </row>
    <row r="262" spans="2:8">
      <c r="H262" s="1" t="str">
        <f>IF(ISNUMBER(MATCH(D262,Clubs,0)),MIN(H$214:H261)-1,"NC")</f>
        <v>NC</v>
      </c>
    </row>
    <row r="263" spans="2:8">
      <c r="H263" s="1" t="str">
        <f>IF(ISNUMBER(MATCH(D263,Clubs,0)),MIN(H$214:H262)-1,"NC")</f>
        <v>NC</v>
      </c>
    </row>
    <row r="264" spans="2:8">
      <c r="H264" s="1" t="str">
        <f>IF(ISNUMBER(MATCH(D264,Clubs,0)),MIN(H$214:H263)-1,"NC")</f>
        <v>NC</v>
      </c>
    </row>
    <row r="265" spans="2:8">
      <c r="H265" s="1" t="str">
        <f>IF(ISNUMBER(MATCH(D265,Clubs,0)),MIN(H$214:H264)-1,"NC")</f>
        <v>NC</v>
      </c>
    </row>
    <row r="266" spans="2:8">
      <c r="H266" s="1" t="str">
        <f>IF(ISNUMBER(MATCH(D266,Clubs,0)),MIN(H$214:H265)-1,"NC")</f>
        <v>NC</v>
      </c>
    </row>
    <row r="267" spans="2:8">
      <c r="H267" s="1" t="str">
        <f>IF(ISNUMBER(MATCH(D267,Clubs,0)),MIN(H$214:H266)-1,"NC")</f>
        <v>NC</v>
      </c>
    </row>
    <row r="268" spans="2:8">
      <c r="H268" s="1" t="str">
        <f>IF(ISNUMBER(MATCH(D268,Clubs,0)),MIN(H$214:H267)-1,"NC")</f>
        <v>NC</v>
      </c>
    </row>
    <row r="269" spans="2:8">
      <c r="H269" s="1" t="str">
        <f>IF(ISNUMBER(MATCH(D269,Clubs,0)),MIN(H$214:H268)-1,"NC")</f>
        <v>NC</v>
      </c>
    </row>
    <row r="270" spans="2:8">
      <c r="H270" s="1" t="str">
        <f>IF(ISNUMBER(MATCH(D270,Clubs,0)),MIN(H$214:H269)-1,"NC")</f>
        <v>NC</v>
      </c>
    </row>
    <row r="271" spans="2:8">
      <c r="H271" s="1" t="str">
        <f>IF(ISNUMBER(MATCH(D271,Clubs,0)),MIN(H$214:H270)-1,"NC")</f>
        <v>NC</v>
      </c>
    </row>
    <row r="272" spans="2:8">
      <c r="H272" s="1" t="str">
        <f>IF(ISNUMBER(MATCH(D272,Clubs,0)),MIN(H$214:H271)-1,"NC")</f>
        <v>NC</v>
      </c>
    </row>
    <row r="273" spans="8:8">
      <c r="H273" s="1" t="str">
        <f>IF(ISNUMBER(MATCH(D273,Clubs,0)),MIN(H$214:H272)-1,"NC")</f>
        <v>NC</v>
      </c>
    </row>
    <row r="274" spans="8:8">
      <c r="H274" s="1" t="str">
        <f>IF(ISNUMBER(MATCH(D274,Clubs,0)),MIN(H$214:H273)-1,"NC")</f>
        <v>NC</v>
      </c>
    </row>
    <row r="275" spans="8:8">
      <c r="H275" s="1" t="str">
        <f>IF(ISNUMBER(MATCH(D275,Clubs,0)),MIN(H$214:H274)-1,"NC")</f>
        <v>NC</v>
      </c>
    </row>
    <row r="276" spans="8:8">
      <c r="H276" s="1" t="str">
        <f>IF(ISNUMBER(MATCH(D276,Clubs,0)),MIN(H$214:H275)-1,"NC")</f>
        <v>NC</v>
      </c>
    </row>
    <row r="277" spans="8:8">
      <c r="H277" s="1" t="str">
        <f>IF(ISNUMBER(MATCH(D277,Clubs,0)),MIN(H$214:H276)-1,"NC")</f>
        <v>NC</v>
      </c>
    </row>
    <row r="278" spans="8:8">
      <c r="H278" s="1" t="str">
        <f>IF(ISNUMBER(MATCH(D278,Clubs,0)),MIN(H$214:H277)-1,"NC")</f>
        <v>NC</v>
      </c>
    </row>
    <row r="279" spans="8:8">
      <c r="H279" s="1" t="str">
        <f>IF(ISNUMBER(MATCH(D279,Clubs,0)),MIN(H$214:H278)-1,"NC")</f>
        <v>NC</v>
      </c>
    </row>
    <row r="280" spans="8:8">
      <c r="H280" s="1" t="str">
        <f>IF(ISNUMBER(MATCH(D280,Clubs,0)),MIN(H$214:H279)-1,"NC")</f>
        <v>NC</v>
      </c>
    </row>
    <row r="281" spans="8:8">
      <c r="H281" s="1" t="str">
        <f>IF(ISNUMBER(MATCH(D281,Clubs,0)),MIN(H$214:H280)-1,"NC")</f>
        <v>NC</v>
      </c>
    </row>
    <row r="282" spans="8:8">
      <c r="H282" s="1" t="str">
        <f>IF(ISNUMBER(MATCH(D282,Clubs,0)),MIN(H$214:H281)-1,"NC")</f>
        <v>NC</v>
      </c>
    </row>
    <row r="283" spans="8:8">
      <c r="H283" s="1" t="str">
        <f>IF(ISNUMBER(MATCH(D283,Clubs,0)),MIN(H$214:H282)-1,"NC")</f>
        <v>NC</v>
      </c>
    </row>
    <row r="284" spans="8:8">
      <c r="H284" s="1" t="str">
        <f>IF(ISNUMBER(MATCH(D284,Clubs,0)),MIN(H$214:H283)-1,"NC")</f>
        <v>NC</v>
      </c>
    </row>
    <row r="285" spans="8:8">
      <c r="H285" s="1" t="str">
        <f>IF(ISNUMBER(MATCH(D285,Clubs,0)),MIN(H$214:H284)-1,"NC")</f>
        <v>NC</v>
      </c>
    </row>
    <row r="286" spans="8:8">
      <c r="H286" s="1" t="str">
        <f>IF(ISNUMBER(MATCH(D286,Clubs,0)),MIN(H$214:H285)-1,"NC")</f>
        <v>NC</v>
      </c>
    </row>
    <row r="287" spans="8:8">
      <c r="H287" s="1" t="str">
        <f>IF(ISNUMBER(MATCH(D287,Clubs,0)),MIN(H$214:H286)-1,"NC")</f>
        <v>NC</v>
      </c>
    </row>
    <row r="288" spans="8:8">
      <c r="H288" s="1" t="str">
        <f>IF(ISNUMBER(MATCH(D288,Clubs,0)),MIN(H$214:H287)-1,"NC")</f>
        <v>NC</v>
      </c>
    </row>
    <row r="289" spans="8:8">
      <c r="H289" s="1" t="str">
        <f>IF(ISNUMBER(MATCH(D289,Clubs,0)),MIN(H$214:H288)-1,"NC")</f>
        <v>NC</v>
      </c>
    </row>
    <row r="290" spans="8:8">
      <c r="H290" s="1" t="str">
        <f>IF(ISNUMBER(MATCH(D290,Clubs,0)),MIN(H$214:H289)-1,"NC")</f>
        <v>NC</v>
      </c>
    </row>
    <row r="291" spans="8:8">
      <c r="H291" s="1" t="str">
        <f>IF(ISNUMBER(MATCH(D291,Clubs,0)),MIN(H$214:H290)-1,"NC")</f>
        <v>NC</v>
      </c>
    </row>
    <row r="292" spans="8:8">
      <c r="H292" s="1" t="str">
        <f>IF(ISNUMBER(MATCH(D292,Clubs,0)),MIN(H$214:H291)-1,"NC")</f>
        <v>NC</v>
      </c>
    </row>
    <row r="293" spans="8:8">
      <c r="H293" s="1" t="str">
        <f>IF(ISNUMBER(MATCH(D293,Clubs,0)),MIN(H$214:H292)-1,"NC")</f>
        <v>NC</v>
      </c>
    </row>
    <row r="294" spans="8:8">
      <c r="H294" s="1" t="str">
        <f>IF(ISNUMBER(MATCH(D294,Clubs,0)),MIN(H$214:H293)-1,"NC")</f>
        <v>NC</v>
      </c>
    </row>
    <row r="295" spans="8:8">
      <c r="H295" s="1" t="str">
        <f>IF(ISNUMBER(MATCH(D295,Clubs,0)),MIN(H$214:H294)-1,"NC")</f>
        <v>NC</v>
      </c>
    </row>
    <row r="296" spans="8:8">
      <c r="H296" s="1" t="str">
        <f>IF(ISNUMBER(MATCH(D296,Clubs,0)),MIN(H$214:H295)-1,"NC")</f>
        <v>NC</v>
      </c>
    </row>
    <row r="297" spans="8:8">
      <c r="H297" s="1" t="str">
        <f>IF(ISNUMBER(MATCH(D297,Clubs,0)),MIN(H$214:H296)-1,"NC")</f>
        <v>NC</v>
      </c>
    </row>
    <row r="298" spans="8:8">
      <c r="H298" s="1" t="str">
        <f>IF(ISNUMBER(MATCH(D298,Clubs,0)),MIN(H$214:H297)-1,"NC")</f>
        <v>NC</v>
      </c>
    </row>
    <row r="299" spans="8:8">
      <c r="H299" s="1" t="str">
        <f>IF(ISNUMBER(MATCH(D299,Clubs,0)),MIN(H$214:H298)-1,"NC")</f>
        <v>NC</v>
      </c>
    </row>
    <row r="300" spans="8:8">
      <c r="H300" s="1" t="str">
        <f>IF(ISNUMBER(MATCH(D300,Clubs,0)),MIN(H$214:H299)-1,"NC")</f>
        <v>NC</v>
      </c>
    </row>
    <row r="301" spans="8:8">
      <c r="H301" s="1" t="str">
        <f>IF(ISNUMBER(MATCH(D301,Clubs,0)),MIN(H$214:H300)-1,"NC")</f>
        <v>NC</v>
      </c>
    </row>
    <row r="302" spans="8:8">
      <c r="H302" s="1" t="str">
        <f>IF(ISNUMBER(MATCH(D302,Clubs,0)),MIN(H$214:H301)-1,"NC")</f>
        <v>NC</v>
      </c>
    </row>
    <row r="303" spans="8:8">
      <c r="H303" s="1" t="str">
        <f>IF(ISNUMBER(MATCH(D303,Clubs,0)),MIN(H$214:H302)-1,"NC")</f>
        <v>NC</v>
      </c>
    </row>
    <row r="304" spans="8:8">
      <c r="H304" s="1" t="str">
        <f>IF(ISNUMBER(MATCH(D304,Clubs,0)),MIN(H$214:H303)-1,"NC")</f>
        <v>NC</v>
      </c>
    </row>
    <row r="305" spans="8:8">
      <c r="H305" s="1" t="str">
        <f>IF(ISNUMBER(MATCH(D305,Clubs,0)),MIN(H$214:H304)-1,"NC")</f>
        <v>NC</v>
      </c>
    </row>
    <row r="306" spans="8:8">
      <c r="H306" s="1" t="str">
        <f>IF(ISNUMBER(MATCH(D306,Clubs,0)),MIN(H$214:H305)-1,"NC")</f>
        <v>NC</v>
      </c>
    </row>
    <row r="307" spans="8:8">
      <c r="H307" s="1" t="str">
        <f>IF(ISNUMBER(MATCH(D307,Clubs,0)),MIN(H$214:H306)-1,"NC")</f>
        <v>NC</v>
      </c>
    </row>
    <row r="308" spans="8:8">
      <c r="H308" s="1" t="str">
        <f>IF(ISNUMBER(MATCH(D308,Clubs,0)),MIN(H$214:H307)-1,"NC")</f>
        <v>NC</v>
      </c>
    </row>
    <row r="309" spans="8:8">
      <c r="H309" s="1" t="str">
        <f>IF(ISNUMBER(MATCH(D309,Clubs,0)),MIN(H$214:H308)-1,"NC")</f>
        <v>NC</v>
      </c>
    </row>
    <row r="310" spans="8:8">
      <c r="H310" s="1" t="str">
        <f>IF(ISNUMBER(MATCH(D310,Clubs,0)),MIN(H$214:H309)-1,"NC")</f>
        <v>NC</v>
      </c>
    </row>
    <row r="311" spans="8:8">
      <c r="H311" s="1" t="str">
        <f>IF(ISNUMBER(MATCH(D311,Clubs,0)),MIN(H$214:H310)-1,"NC")</f>
        <v>NC</v>
      </c>
    </row>
    <row r="312" spans="8:8">
      <c r="H312" s="1" t="str">
        <f>IF(ISNUMBER(MATCH(D312,Clubs,0)),MIN(H$214:H311)-1,"NC")</f>
        <v>NC</v>
      </c>
    </row>
    <row r="313" spans="8:8">
      <c r="H313" s="1" t="str">
        <f>IF(ISNUMBER(MATCH(D313,Clubs,0)),MIN(H$214:H312)-1,"NC")</f>
        <v>NC</v>
      </c>
    </row>
    <row r="314" spans="8:8">
      <c r="H314" s="1" t="str">
        <f>IF(ISNUMBER(MATCH(D314,Clubs,0)),MIN(H$214:H313)-1,"NC")</f>
        <v>NC</v>
      </c>
    </row>
    <row r="315" spans="8:8">
      <c r="H315" s="1" t="str">
        <f>IF(ISNUMBER(MATCH(D315,Clubs,0)),MIN(H$214:H314)-1,"NC")</f>
        <v>NC</v>
      </c>
    </row>
    <row r="316" spans="8:8">
      <c r="H316" s="1" t="str">
        <f>IF(ISNUMBER(MATCH(D316,Clubs,0)),MIN(H$214:H315)-1,"NC")</f>
        <v>NC</v>
      </c>
    </row>
    <row r="317" spans="8:8">
      <c r="H317" s="1" t="str">
        <f>IF(ISNUMBER(MATCH(D317,Clubs,0)),MIN(H$214:H316)-1,"NC")</f>
        <v>NC</v>
      </c>
    </row>
    <row r="318" spans="8:8">
      <c r="H318" s="1" t="str">
        <f>IF(ISNUMBER(MATCH(D318,Clubs,0)),MIN(H$214:H317)-1,"NC")</f>
        <v>NC</v>
      </c>
    </row>
    <row r="319" spans="8:8">
      <c r="H319" s="1" t="str">
        <f>IF(ISNUMBER(MATCH(D319,Clubs,0)),MIN(H$214:H318)-1,"NC")</f>
        <v>NC</v>
      </c>
    </row>
    <row r="320" spans="8:8">
      <c r="H320" s="1" t="str">
        <f>IF(ISNUMBER(MATCH(D320,Clubs,0)),MIN(H$214:H319)-1,"NC")</f>
        <v>NC</v>
      </c>
    </row>
    <row r="321" spans="2:8">
      <c r="C321" s="335"/>
      <c r="D321" s="335"/>
      <c r="E321" s="335"/>
      <c r="F321" s="328"/>
      <c r="G321" s="328"/>
      <c r="H321" s="1" t="str">
        <f>IF(ISNUMBER(MATCH(D321,Clubs,0)),MIN(H$214:H320)-1,"NC")</f>
        <v>NC</v>
      </c>
    </row>
    <row r="322" spans="2:8">
      <c r="C322" s="335"/>
      <c r="D322" s="335"/>
      <c r="E322" s="335"/>
      <c r="F322" s="328"/>
      <c r="G322" s="328"/>
      <c r="H322" s="1" t="str">
        <f>IF(ISNUMBER(MATCH(D322,Clubs,0)),MIN(H$214:H321)-1,"NC")</f>
        <v>NC</v>
      </c>
    </row>
    <row r="323" spans="2:8">
      <c r="C323" s="335"/>
      <c r="D323" s="335"/>
      <c r="E323" s="335"/>
      <c r="F323" s="328"/>
      <c r="G323" s="328"/>
      <c r="H323" s="1" t="str">
        <f>IF(ISNUMBER(MATCH(D323,Clubs,0)),MIN(H$214:H322)-1,"NC")</f>
        <v>NC</v>
      </c>
    </row>
    <row r="324" spans="2:8">
      <c r="C324" s="335"/>
      <c r="D324" s="335"/>
      <c r="E324" s="335"/>
      <c r="F324" s="328"/>
      <c r="G324" s="328"/>
      <c r="H324" s="1" t="str">
        <f>IF(ISNUMBER(MATCH(D324,Clubs,0)),MIN(H$214:H323)-1,"NC")</f>
        <v>NC</v>
      </c>
    </row>
    <row r="325" spans="2:8">
      <c r="C325" s="335"/>
      <c r="D325" s="335"/>
      <c r="E325" s="335"/>
      <c r="F325" s="328"/>
      <c r="G325" s="328"/>
      <c r="H325" s="1" t="str">
        <f>IF(ISNUMBER(MATCH(D325,Clubs,0)),MIN(H$214:H324)-1,"NC")</f>
        <v>NC</v>
      </c>
    </row>
    <row r="326" spans="2:8">
      <c r="C326" s="335"/>
      <c r="D326" s="335"/>
      <c r="E326" s="335"/>
      <c r="F326" s="328"/>
      <c r="G326" s="328"/>
      <c r="H326" s="1" t="str">
        <f>IF(ISNUMBER(MATCH(D326,Clubs,0)),MIN(H$214:H325)-1,"NC")</f>
        <v>NC</v>
      </c>
    </row>
    <row r="327" spans="2:8">
      <c r="C327" s="335"/>
      <c r="D327" s="335"/>
      <c r="E327" s="335"/>
      <c r="F327" s="328"/>
      <c r="G327" s="328"/>
      <c r="H327" s="1" t="str">
        <f>IF(ISNUMBER(MATCH(D327,Clubs,0)),MIN(H$214:H326)-1,"NC")</f>
        <v>NC</v>
      </c>
    </row>
    <row r="328" spans="2:8">
      <c r="C328" s="335"/>
      <c r="D328" s="335"/>
      <c r="E328" s="335"/>
      <c r="F328" s="299"/>
      <c r="G328" s="328"/>
      <c r="H328" s="1" t="str">
        <f>IF(ISNUMBER(MATCH(D328,Clubs,0)),MIN(H$214:H327)-1,"NC")</f>
        <v>NC</v>
      </c>
    </row>
    <row r="329" spans="2:8">
      <c r="F329" s="323"/>
      <c r="G329" s="336"/>
      <c r="H329" s="1" t="str">
        <f>IF(ISNUMBER(MATCH(D329,Clubs,0)),MIN(H$214:H328)-1,"NC")</f>
        <v>NC</v>
      </c>
    </row>
    <row r="330" spans="2:8">
      <c r="F330" s="323"/>
      <c r="G330" s="336"/>
    </row>
    <row r="331" spans="2:8" s="3" customFormat="1" ht="18">
      <c r="C331" s="330" t="s">
        <v>153</v>
      </c>
      <c r="D331" s="655"/>
      <c r="E331" s="655"/>
      <c r="H331" s="2"/>
    </row>
    <row r="332" spans="2:8" ht="30">
      <c r="B332" s="590"/>
      <c r="C332" s="587" t="s">
        <v>1</v>
      </c>
      <c r="D332" s="587" t="s">
        <v>2</v>
      </c>
      <c r="E332" s="587" t="s">
        <v>166</v>
      </c>
      <c r="F332" s="588"/>
      <c r="G332" s="589"/>
      <c r="H332" s="588" t="s">
        <v>86</v>
      </c>
    </row>
    <row r="333" spans="2:8">
      <c r="B333" s="590"/>
      <c r="C333" s="591"/>
      <c r="D333" s="592"/>
      <c r="E333" s="592"/>
      <c r="F333" s="593"/>
      <c r="G333" s="594"/>
      <c r="H333" s="595">
        <v>100</v>
      </c>
    </row>
    <row r="334" spans="2:8">
      <c r="B334" s="99" t="s">
        <v>310</v>
      </c>
      <c r="C334" s="257" t="s">
        <v>137</v>
      </c>
      <c r="D334" s="277" t="s">
        <v>4</v>
      </c>
      <c r="E334" s="277" t="s">
        <v>210</v>
      </c>
      <c r="F334" s="334"/>
      <c r="G334" s="259"/>
      <c r="H334" s="1">
        <f>IF(ISNUMBER(MATCH(D334,Clubs,0)),MIN(H333:H$333)-1,"NC")</f>
        <v>99</v>
      </c>
    </row>
    <row r="335" spans="2:8">
      <c r="B335" s="99" t="s">
        <v>312</v>
      </c>
      <c r="C335" s="257" t="s">
        <v>643</v>
      </c>
      <c r="D335" s="277" t="s">
        <v>4</v>
      </c>
      <c r="E335" s="277" t="s">
        <v>246</v>
      </c>
      <c r="F335" s="334"/>
      <c r="G335" s="259"/>
      <c r="H335" s="1">
        <f>IF(ISNUMBER(MATCH(D335,Clubs,0)),MIN(H$333:H334)-1,"NC")</f>
        <v>98</v>
      </c>
    </row>
    <row r="336" spans="2:8">
      <c r="B336" s="99" t="s">
        <v>313</v>
      </c>
      <c r="C336" s="257" t="s">
        <v>39</v>
      </c>
      <c r="D336" s="277" t="s">
        <v>4</v>
      </c>
      <c r="E336" s="277" t="s">
        <v>240</v>
      </c>
      <c r="F336" s="334"/>
      <c r="G336" s="259"/>
      <c r="H336" s="1">
        <f>IF(ISNUMBER(MATCH(D336,Clubs,0)),MIN(H$333:H335)-1,"NC")</f>
        <v>97</v>
      </c>
    </row>
    <row r="337" spans="2:8">
      <c r="B337" s="99" t="s">
        <v>316</v>
      </c>
      <c r="C337" s="99" t="s">
        <v>697</v>
      </c>
      <c r="D337" s="339" t="s">
        <v>4</v>
      </c>
      <c r="E337" s="339" t="s">
        <v>219</v>
      </c>
      <c r="F337" s="334"/>
      <c r="H337" s="1">
        <f>IF(ISNUMBER(MATCH(D337,Clubs,0)),MIN(H$333:H336)-1,"NC")</f>
        <v>96</v>
      </c>
    </row>
    <row r="338" spans="2:8">
      <c r="B338" s="99" t="s">
        <v>317</v>
      </c>
      <c r="C338" s="99" t="s">
        <v>631</v>
      </c>
      <c r="D338" s="339" t="s">
        <v>4</v>
      </c>
      <c r="E338" s="339" t="s">
        <v>229</v>
      </c>
      <c r="F338" s="334"/>
      <c r="H338" s="1">
        <f>IF(ISNUMBER(MATCH(D338,Clubs,0)),MIN(H$333:H337)-1,"NC")</f>
        <v>95</v>
      </c>
    </row>
    <row r="339" spans="2:8">
      <c r="B339" s="99" t="s">
        <v>319</v>
      </c>
      <c r="C339" s="99" t="s">
        <v>469</v>
      </c>
      <c r="D339" s="339" t="s">
        <v>3</v>
      </c>
      <c r="E339" s="339" t="s">
        <v>216</v>
      </c>
      <c r="F339" s="334"/>
      <c r="H339" s="1">
        <f>IF(ISNUMBER(MATCH(D339,Clubs,0)),MIN(H$333:H338)-1,"NC")</f>
        <v>94</v>
      </c>
    </row>
    <row r="340" spans="2:8">
      <c r="B340" s="99" t="s">
        <v>320</v>
      </c>
      <c r="C340" s="99" t="s">
        <v>475</v>
      </c>
      <c r="D340" s="339" t="s">
        <v>5</v>
      </c>
      <c r="E340" s="339" t="s">
        <v>240</v>
      </c>
      <c r="F340" s="334"/>
      <c r="H340" s="1">
        <f>IF(ISNUMBER(MATCH(D340,Clubs,0)),MIN(H$333:H339)-1,"NC")</f>
        <v>93</v>
      </c>
    </row>
    <row r="341" spans="2:8">
      <c r="B341" s="99" t="s">
        <v>323</v>
      </c>
      <c r="C341" s="99" t="s">
        <v>698</v>
      </c>
      <c r="D341" s="339" t="s">
        <v>4</v>
      </c>
      <c r="E341" s="339" t="s">
        <v>222</v>
      </c>
      <c r="F341" s="334"/>
      <c r="H341" s="1">
        <f>IF(ISNUMBER(MATCH(D341,Clubs,0)),MIN(H$333:H340)-1,"NC")</f>
        <v>92</v>
      </c>
    </row>
    <row r="342" spans="2:8">
      <c r="B342" s="99" t="s">
        <v>325</v>
      </c>
      <c r="C342" s="99" t="s">
        <v>248</v>
      </c>
      <c r="D342" s="339" t="s">
        <v>3</v>
      </c>
      <c r="E342" s="339" t="s">
        <v>240</v>
      </c>
      <c r="F342" s="334"/>
      <c r="H342" s="1">
        <f>IF(ISNUMBER(MATCH(D342,Clubs,0)),MIN(H$333:H341)-1,"NC")</f>
        <v>91</v>
      </c>
    </row>
    <row r="343" spans="2:8">
      <c r="B343" s="99" t="s">
        <v>326</v>
      </c>
      <c r="C343" s="99" t="s">
        <v>639</v>
      </c>
      <c r="D343" s="339" t="s">
        <v>4</v>
      </c>
      <c r="E343" s="339" t="s">
        <v>245</v>
      </c>
      <c r="F343" s="334"/>
      <c r="H343" s="1">
        <f>IF(ISNUMBER(MATCH(D343,Clubs,0)),MIN(H$333:H342)-1,"NC")</f>
        <v>90</v>
      </c>
    </row>
    <row r="344" spans="2:8">
      <c r="B344" s="99" t="s">
        <v>329</v>
      </c>
      <c r="C344" s="99" t="s">
        <v>699</v>
      </c>
      <c r="D344" s="339" t="s">
        <v>189</v>
      </c>
      <c r="E344" s="339" t="s">
        <v>240</v>
      </c>
      <c r="F344" s="334"/>
      <c r="H344" s="1">
        <f>IF(ISNUMBER(MATCH(D344,Clubs,0)),MIN(H$333:H343)-1,"NC")</f>
        <v>89</v>
      </c>
    </row>
    <row r="345" spans="2:8">
      <c r="B345" s="99" t="s">
        <v>331</v>
      </c>
      <c r="C345" s="99" t="s">
        <v>700</v>
      </c>
      <c r="D345" s="339" t="s">
        <v>3</v>
      </c>
      <c r="E345" s="339" t="s">
        <v>223</v>
      </c>
      <c r="F345" s="334"/>
      <c r="H345" s="1">
        <f>IF(ISNUMBER(MATCH(D345,Clubs,0)),MIN(H$333:H344)-1,"NC")</f>
        <v>88</v>
      </c>
    </row>
    <row r="346" spans="2:8">
      <c r="B346" s="99" t="s">
        <v>333</v>
      </c>
      <c r="C346" s="99" t="s">
        <v>701</v>
      </c>
      <c r="D346" s="339" t="s">
        <v>3</v>
      </c>
      <c r="E346" s="339" t="s">
        <v>213</v>
      </c>
      <c r="F346" s="334"/>
      <c r="H346" s="1">
        <f>IF(ISNUMBER(MATCH(D346,Clubs,0)),MIN(H$333:H345)-1,"NC")</f>
        <v>87</v>
      </c>
    </row>
    <row r="347" spans="2:8">
      <c r="B347" s="99" t="s">
        <v>334</v>
      </c>
      <c r="C347" s="99" t="s">
        <v>38</v>
      </c>
      <c r="D347" s="339" t="s">
        <v>3</v>
      </c>
      <c r="E347" s="339" t="s">
        <v>245</v>
      </c>
      <c r="F347" s="334"/>
      <c r="H347" s="1">
        <f>IF(ISNUMBER(MATCH(D347,Clubs,0)),MIN(H$333:H346)-1,"NC")</f>
        <v>86</v>
      </c>
    </row>
    <row r="348" spans="2:8">
      <c r="B348" s="99" t="s">
        <v>336</v>
      </c>
      <c r="C348" s="99" t="s">
        <v>651</v>
      </c>
      <c r="D348" s="339" t="s">
        <v>3</v>
      </c>
      <c r="E348" s="339" t="s">
        <v>210</v>
      </c>
      <c r="F348" s="334"/>
      <c r="H348" s="1">
        <f>IF(ISNUMBER(MATCH(D348,Clubs,0)),MIN(H$333:H347)-1,"NC")</f>
        <v>85</v>
      </c>
    </row>
    <row r="349" spans="2:8">
      <c r="B349" s="99" t="s">
        <v>337</v>
      </c>
      <c r="C349" s="99" t="s">
        <v>634</v>
      </c>
      <c r="D349" s="339" t="s">
        <v>4</v>
      </c>
      <c r="E349" s="339" t="s">
        <v>229</v>
      </c>
      <c r="F349" s="334"/>
      <c r="H349" s="1">
        <f>IF(ISNUMBER(MATCH(D349,Clubs,0)),MIN(H$333:H348)-1,"NC")</f>
        <v>84</v>
      </c>
    </row>
    <row r="350" spans="2:8">
      <c r="F350" s="334"/>
      <c r="H350" s="1" t="str">
        <f>IF(ISNUMBER(MATCH(D350,Clubs,0)),MIN(H$333:H349)-1,"NC")</f>
        <v>NC</v>
      </c>
    </row>
    <row r="351" spans="2:8">
      <c r="F351" s="334"/>
      <c r="H351" s="1" t="str">
        <f>IF(ISNUMBER(MATCH(D351,Clubs,0)),MIN(H$333:H350)-1,"NC")</f>
        <v>NC</v>
      </c>
    </row>
    <row r="352" spans="2:8">
      <c r="F352" s="334"/>
      <c r="H352" s="1" t="str">
        <f>IF(ISNUMBER(MATCH(D352,Clubs,0)),MIN(H$333:H351)-1,"NC")</f>
        <v>NC</v>
      </c>
    </row>
    <row r="353" spans="6:8">
      <c r="F353" s="334"/>
      <c r="H353" s="1" t="str">
        <f>IF(ISNUMBER(MATCH(D353,Clubs,0)),MIN(H$333:H352)-1,"NC")</f>
        <v>NC</v>
      </c>
    </row>
    <row r="354" spans="6:8">
      <c r="F354" s="334"/>
      <c r="H354" s="1" t="str">
        <f>IF(ISNUMBER(MATCH(D354,Clubs,0)),MIN(H$333:H353)-1,"NC")</f>
        <v>NC</v>
      </c>
    </row>
    <row r="355" spans="6:8">
      <c r="F355" s="334"/>
      <c r="H355" s="1" t="str">
        <f>IF(ISNUMBER(MATCH(D355,Clubs,0)),MIN(H$333:H354)-1,"NC")</f>
        <v>NC</v>
      </c>
    </row>
    <row r="356" spans="6:8">
      <c r="F356" s="334"/>
      <c r="H356" s="1" t="str">
        <f>IF(ISNUMBER(MATCH(D356,Clubs,0)),MIN(H$333:H355)-1,"NC")</f>
        <v>NC</v>
      </c>
    </row>
    <row r="357" spans="6:8">
      <c r="F357" s="334"/>
      <c r="H357" s="1" t="str">
        <f>IF(ISNUMBER(MATCH(D357,Clubs,0)),MIN(H$333:H356)-1,"NC")</f>
        <v>NC</v>
      </c>
    </row>
    <row r="358" spans="6:8">
      <c r="F358" s="334"/>
      <c r="H358" s="1" t="str">
        <f>IF(ISNUMBER(MATCH(D358,Clubs,0)),MIN(H$333:H357)-1,"NC")</f>
        <v>NC</v>
      </c>
    </row>
    <row r="359" spans="6:8">
      <c r="F359" s="334"/>
      <c r="H359" s="1" t="str">
        <f>IF(ISNUMBER(MATCH(D359,Clubs,0)),MIN(H$333:H358)-1,"NC")</f>
        <v>NC</v>
      </c>
    </row>
    <row r="360" spans="6:8">
      <c r="F360" s="334"/>
      <c r="H360" s="1" t="str">
        <f>IF(ISNUMBER(MATCH(D360,Clubs,0)),MIN(H$333:H359)-1,"NC")</f>
        <v>NC</v>
      </c>
    </row>
    <row r="361" spans="6:8">
      <c r="H361" s="1" t="str">
        <f>IF(ISNUMBER(MATCH(D361,Clubs,0)),MIN(H$333:H360)-1,"NC")</f>
        <v>NC</v>
      </c>
    </row>
    <row r="362" spans="6:8">
      <c r="H362" s="1" t="str">
        <f>IF(ISNUMBER(MATCH(D362,Clubs,0)),MIN(H$333:H361)-1,"NC")</f>
        <v>NC</v>
      </c>
    </row>
    <row r="363" spans="6:8">
      <c r="H363" s="1" t="str">
        <f>IF(ISNUMBER(MATCH(D363,Clubs,0)),MIN(H$333:H362)-1,"NC")</f>
        <v>NC</v>
      </c>
    </row>
    <row r="364" spans="6:8">
      <c r="H364" s="1" t="str">
        <f>IF(ISNUMBER(MATCH(D364,Clubs,0)),MIN(H$333:H363)-1,"NC")</f>
        <v>NC</v>
      </c>
    </row>
    <row r="365" spans="6:8">
      <c r="H365" s="1" t="str">
        <f>IF(ISNUMBER(MATCH(D365,Clubs,0)),MIN(H$333:H364)-1,"NC")</f>
        <v>NC</v>
      </c>
    </row>
    <row r="366" spans="6:8">
      <c r="H366" s="1" t="str">
        <f>IF(ISNUMBER(MATCH(D366,Clubs,0)),MIN(H$333:H365)-1,"NC")</f>
        <v>NC</v>
      </c>
    </row>
    <row r="367" spans="6:8">
      <c r="H367" s="1" t="str">
        <f>IF(ISNUMBER(MATCH(D367,Clubs,0)),MIN(H$333:H366)-1,"NC")</f>
        <v>NC</v>
      </c>
    </row>
    <row r="368" spans="6:8">
      <c r="H368" s="1" t="str">
        <f>IF(ISNUMBER(MATCH(D368,Clubs,0)),MIN(H$333:H367)-1,"NC")</f>
        <v>NC</v>
      </c>
    </row>
    <row r="369" spans="8:8">
      <c r="H369" s="1" t="str">
        <f>IF(ISNUMBER(MATCH(D369,Clubs,0)),MIN(H$333:H368)-1,"NC")</f>
        <v>NC</v>
      </c>
    </row>
    <row r="370" spans="8:8">
      <c r="H370" s="1" t="str">
        <f>IF(ISNUMBER(MATCH(D370,Clubs,0)),MIN(H$333:H369)-1,"NC")</f>
        <v>NC</v>
      </c>
    </row>
    <row r="371" spans="8:8">
      <c r="H371" s="1" t="str">
        <f>IF(ISNUMBER(MATCH(D371,Clubs,0)),MIN(H$333:H370)-1,"NC")</f>
        <v>NC</v>
      </c>
    </row>
    <row r="372" spans="8:8">
      <c r="H372" s="1" t="str">
        <f>IF(ISNUMBER(MATCH(D372,Clubs,0)),MIN(H$333:H371)-1,"NC")</f>
        <v>NC</v>
      </c>
    </row>
    <row r="373" spans="8:8">
      <c r="H373" s="1" t="str">
        <f>IF(ISNUMBER(MATCH(D373,Clubs,0)),MIN(H$333:H372)-1,"NC")</f>
        <v>NC</v>
      </c>
    </row>
    <row r="374" spans="8:8">
      <c r="H374" s="1" t="str">
        <f>IF(ISNUMBER(MATCH(D374,Clubs,0)),MIN(H$333:H373)-1,"NC")</f>
        <v>NC</v>
      </c>
    </row>
    <row r="375" spans="8:8">
      <c r="H375" s="1" t="str">
        <f>IF(ISNUMBER(MATCH(D375,Clubs,0)),MIN(H$333:H374)-1,"NC")</f>
        <v>NC</v>
      </c>
    </row>
    <row r="376" spans="8:8">
      <c r="H376" s="1" t="str">
        <f>IF(ISNUMBER(MATCH(D376,Clubs,0)),MIN(H$333:H375)-1,"NC")</f>
        <v>NC</v>
      </c>
    </row>
    <row r="377" spans="8:8">
      <c r="H377" s="1" t="str">
        <f>IF(ISNUMBER(MATCH(D377,Clubs,0)),MIN(H$333:H376)-1,"NC")</f>
        <v>NC</v>
      </c>
    </row>
    <row r="378" spans="8:8">
      <c r="H378" s="1" t="str">
        <f>IF(ISNUMBER(MATCH(D378,Clubs,0)),MIN(H$333:H377)-1,"NC")</f>
        <v>NC</v>
      </c>
    </row>
    <row r="379" spans="8:8">
      <c r="H379" s="1" t="str">
        <f>IF(ISNUMBER(MATCH(D379,Clubs,0)),MIN(H$333:H378)-1,"NC")</f>
        <v>NC</v>
      </c>
    </row>
    <row r="380" spans="8:8">
      <c r="H380" s="1" t="str">
        <f>IF(ISNUMBER(MATCH(D380,Clubs,0)),MIN(H$333:H379)-1,"NC")</f>
        <v>NC</v>
      </c>
    </row>
    <row r="381" spans="8:8">
      <c r="H381" s="1" t="str">
        <f>IF(ISNUMBER(MATCH(D381,Clubs,0)),MIN(H$333:H380)-1,"NC")</f>
        <v>NC</v>
      </c>
    </row>
    <row r="382" spans="8:8">
      <c r="H382" s="1" t="str">
        <f>IF(ISNUMBER(MATCH(D382,Clubs,0)),MIN(H$333:H381)-1,"NC")</f>
        <v>NC</v>
      </c>
    </row>
    <row r="383" spans="8:8">
      <c r="H383" s="1" t="str">
        <f>IF(ISNUMBER(MATCH(D383,Clubs,0)),MIN(H$333:H382)-1,"NC")</f>
        <v>NC</v>
      </c>
    </row>
    <row r="384" spans="8:8">
      <c r="H384" s="1" t="str">
        <f>IF(ISNUMBER(MATCH(D384,Clubs,0)),MIN(H$333:H383)-1,"NC")</f>
        <v>NC</v>
      </c>
    </row>
    <row r="385" spans="2:8">
      <c r="C385" s="257"/>
      <c r="D385" s="277"/>
      <c r="E385" s="277"/>
      <c r="F385" s="334"/>
      <c r="G385" s="259"/>
      <c r="H385" s="1" t="str">
        <f>IF(ISNUMBER(MATCH(D385,Clubs,0)),MIN(H$333:H384)-1,"NC")</f>
        <v>NC</v>
      </c>
    </row>
    <row r="386" spans="2:8">
      <c r="C386" s="257"/>
      <c r="D386" s="277"/>
      <c r="E386" s="277"/>
      <c r="F386" s="334"/>
      <c r="G386" s="259"/>
      <c r="H386" s="1" t="str">
        <f>IF(ISNUMBER(MATCH(D386,Clubs,0)),MIN(H$333:H385)-1,"NC")</f>
        <v>NC</v>
      </c>
    </row>
    <row r="387" spans="2:8">
      <c r="C387" s="257"/>
      <c r="D387" s="277"/>
      <c r="E387" s="277"/>
      <c r="F387" s="334"/>
      <c r="G387" s="259"/>
      <c r="H387" s="1" t="str">
        <f>IF(ISNUMBER(MATCH(D387,Clubs,0)),MIN(H$333:H386)-1,"NC")</f>
        <v>NC</v>
      </c>
    </row>
    <row r="388" spans="2:8">
      <c r="C388" s="257"/>
      <c r="D388" s="277"/>
      <c r="E388" s="277"/>
      <c r="F388" s="334"/>
      <c r="G388" s="259"/>
      <c r="H388" s="1"/>
    </row>
    <row r="389" spans="2:8">
      <c r="C389" s="257"/>
      <c r="D389" s="277"/>
      <c r="E389" s="277"/>
      <c r="F389" s="334"/>
      <c r="G389" s="259"/>
      <c r="H389" s="1"/>
    </row>
    <row r="390" spans="2:8">
      <c r="C390" s="257"/>
      <c r="D390" s="277"/>
      <c r="E390" s="277"/>
      <c r="F390" s="334"/>
      <c r="G390" s="259"/>
      <c r="H390" s="1"/>
    </row>
    <row r="391" spans="2:8">
      <c r="C391" s="257"/>
      <c r="D391" s="277"/>
      <c r="E391" s="277"/>
      <c r="F391" s="334"/>
      <c r="G391" s="259"/>
      <c r="H391" s="1"/>
    </row>
    <row r="392" spans="2:8">
      <c r="C392" s="257"/>
      <c r="D392" s="277"/>
      <c r="E392" s="277"/>
      <c r="F392" s="334"/>
      <c r="G392" s="259"/>
      <c r="H392" s="1"/>
    </row>
    <row r="393" spans="2:8">
      <c r="C393" s="257"/>
      <c r="D393" s="277"/>
      <c r="E393" s="277"/>
      <c r="F393" s="334"/>
      <c r="G393" s="259"/>
      <c r="H393" s="1"/>
    </row>
    <row r="394" spans="2:8" s="3" customFormat="1" ht="18">
      <c r="C394" s="330" t="s">
        <v>174</v>
      </c>
      <c r="D394" s="655"/>
      <c r="E394" s="655"/>
      <c r="H394" s="1"/>
    </row>
    <row r="395" spans="2:8" ht="30">
      <c r="B395" s="597"/>
      <c r="C395" s="562" t="s">
        <v>1</v>
      </c>
      <c r="D395" s="562" t="s">
        <v>2</v>
      </c>
      <c r="E395" s="562" t="s">
        <v>166</v>
      </c>
      <c r="F395" s="563"/>
      <c r="G395" s="596"/>
      <c r="H395" s="563" t="s">
        <v>86</v>
      </c>
    </row>
    <row r="396" spans="2:8">
      <c r="B396" s="597"/>
      <c r="C396" s="600"/>
      <c r="D396" s="601"/>
      <c r="E396" s="601"/>
      <c r="F396" s="598"/>
      <c r="G396" s="602"/>
      <c r="H396" s="599">
        <v>100</v>
      </c>
    </row>
    <row r="397" spans="2:8">
      <c r="B397" s="99" t="s">
        <v>310</v>
      </c>
      <c r="C397" s="257" t="s">
        <v>249</v>
      </c>
      <c r="D397" s="277" t="s">
        <v>4</v>
      </c>
      <c r="E397" s="277" t="s">
        <v>229</v>
      </c>
      <c r="F397" s="334"/>
      <c r="G397" s="259"/>
      <c r="H397" s="1">
        <f>IF(ISNUMBER(MATCH(D397,Clubs,0)),MIN(H396:H$396)-1,"NC")</f>
        <v>99</v>
      </c>
    </row>
    <row r="398" spans="2:8">
      <c r="B398" s="99" t="s">
        <v>312</v>
      </c>
      <c r="C398" s="257" t="s">
        <v>641</v>
      </c>
      <c r="D398" s="277" t="s">
        <v>4</v>
      </c>
      <c r="E398" s="277" t="s">
        <v>245</v>
      </c>
      <c r="F398" s="334"/>
      <c r="G398" s="259"/>
      <c r="H398" s="1">
        <f>IF(ISNUMBER(MATCH(D398,Clubs,0)),MIN(H$396:H397)-1,"NC")</f>
        <v>98</v>
      </c>
    </row>
    <row r="399" spans="2:8">
      <c r="C399" s="257"/>
      <c r="D399" s="277"/>
      <c r="E399" s="277"/>
      <c r="F399" s="334"/>
      <c r="G399" s="259"/>
      <c r="H399" s="1" t="str">
        <f>IF(ISNUMBER(MATCH(D399,Clubs,0)),MIN(H$396:H398)-1,"NC")</f>
        <v>NC</v>
      </c>
    </row>
    <row r="400" spans="2:8">
      <c r="C400" s="257"/>
      <c r="D400" s="277"/>
      <c r="E400" s="277"/>
      <c r="F400" s="334"/>
      <c r="G400" s="259"/>
      <c r="H400" s="1" t="str">
        <f>IF(ISNUMBER(MATCH(D400,Clubs,0)),MIN(H$396:H399)-1,"NC")</f>
        <v>NC</v>
      </c>
    </row>
    <row r="401" spans="2:8">
      <c r="C401" s="257"/>
      <c r="D401" s="277"/>
      <c r="E401" s="277"/>
      <c r="F401" s="334"/>
      <c r="G401" s="259"/>
      <c r="H401" s="1" t="str">
        <f>IF(ISNUMBER(MATCH(D401,Clubs,0)),MIN(H$396:H400)-1,"NC")</f>
        <v>NC</v>
      </c>
    </row>
    <row r="402" spans="2:8">
      <c r="C402" s="257"/>
      <c r="D402" s="277"/>
      <c r="E402" s="277"/>
      <c r="F402" s="334"/>
      <c r="G402" s="259"/>
      <c r="H402" s="1" t="str">
        <f>IF(ISNUMBER(MATCH(D402,Clubs,0)),MIN(H$396:H401)-1,"NC")</f>
        <v>NC</v>
      </c>
    </row>
    <row r="403" spans="2:8">
      <c r="C403" s="257"/>
      <c r="D403" s="277"/>
      <c r="E403" s="277"/>
      <c r="F403" s="334"/>
      <c r="G403" s="259"/>
      <c r="H403" s="1" t="str">
        <f>IF(ISNUMBER(MATCH(D403,Clubs,0)),MIN(H$396:H402)-1,"NC")</f>
        <v>NC</v>
      </c>
    </row>
    <row r="404" spans="2:8">
      <c r="C404" s="257"/>
      <c r="D404" s="277"/>
      <c r="E404" s="277"/>
      <c r="F404" s="334"/>
      <c r="G404" s="259"/>
      <c r="H404" s="1" t="str">
        <f>IF(ISNUMBER(MATCH(D404,Clubs,0)),MIN(H$396:H403)-1,"NC")</f>
        <v>NC</v>
      </c>
    </row>
    <row r="405" spans="2:8">
      <c r="C405" s="257"/>
      <c r="D405" s="277"/>
      <c r="E405" s="277"/>
      <c r="G405" s="259"/>
      <c r="H405" s="299"/>
    </row>
    <row r="406" spans="2:8">
      <c r="C406" s="257"/>
      <c r="D406" s="277"/>
      <c r="E406" s="277"/>
      <c r="F406" s="259"/>
      <c r="G406" s="328"/>
      <c r="H406" s="299"/>
    </row>
    <row r="407" spans="2:8">
      <c r="C407" s="257"/>
      <c r="D407" s="277"/>
      <c r="E407" s="277"/>
      <c r="F407" s="259"/>
      <c r="G407" s="328"/>
      <c r="H407" s="299"/>
    </row>
    <row r="408" spans="2:8">
      <c r="F408" s="323"/>
      <c r="G408" s="336"/>
    </row>
    <row r="409" spans="2:8">
      <c r="F409" s="323"/>
      <c r="G409" s="336"/>
    </row>
    <row r="410" spans="2:8" s="3" customFormat="1" ht="18">
      <c r="C410" s="330" t="s">
        <v>154</v>
      </c>
      <c r="D410" s="655"/>
      <c r="E410" s="655"/>
      <c r="H410" s="2"/>
    </row>
    <row r="411" spans="2:8" ht="30">
      <c r="B411" s="605"/>
      <c r="C411" s="560" t="s">
        <v>1</v>
      </c>
      <c r="D411" s="560" t="s">
        <v>2</v>
      </c>
      <c r="E411" s="560" t="s">
        <v>166</v>
      </c>
      <c r="F411" s="561"/>
      <c r="G411" s="603"/>
      <c r="H411" s="561" t="s">
        <v>86</v>
      </c>
    </row>
    <row r="412" spans="2:8">
      <c r="B412" s="605"/>
      <c r="C412" s="606"/>
      <c r="D412" s="607"/>
      <c r="E412" s="607"/>
      <c r="F412" s="608"/>
      <c r="G412" s="609"/>
      <c r="H412" s="604">
        <v>100</v>
      </c>
    </row>
    <row r="413" spans="2:8">
      <c r="B413" s="99" t="s">
        <v>310</v>
      </c>
      <c r="C413" s="257" t="s">
        <v>280</v>
      </c>
      <c r="D413" s="277" t="s">
        <v>4</v>
      </c>
      <c r="E413" s="277" t="s">
        <v>251</v>
      </c>
      <c r="F413" s="334"/>
      <c r="G413" s="259"/>
      <c r="H413" s="1">
        <f>IF(ISNUMBER(MATCH(D413,Clubs,0)),MIN(H412:H$412)-1,"NC")</f>
        <v>99</v>
      </c>
    </row>
    <row r="414" spans="2:8">
      <c r="B414" s="99" t="s">
        <v>312</v>
      </c>
      <c r="C414" s="257" t="s">
        <v>649</v>
      </c>
      <c r="D414" s="277" t="s">
        <v>3</v>
      </c>
      <c r="E414" s="277" t="s">
        <v>215</v>
      </c>
      <c r="F414" s="334"/>
      <c r="G414" s="259"/>
      <c r="H414" s="1">
        <f>IF(ISNUMBER(MATCH(D414,Clubs,0)),MIN(H$412:H413)-1,"NC")</f>
        <v>98</v>
      </c>
    </row>
    <row r="415" spans="2:8">
      <c r="B415" s="99" t="s">
        <v>313</v>
      </c>
      <c r="C415" s="257" t="s">
        <v>471</v>
      </c>
      <c r="D415" s="277" t="s">
        <v>3</v>
      </c>
      <c r="E415" s="277" t="s">
        <v>220</v>
      </c>
      <c r="F415" s="334"/>
      <c r="G415" s="259"/>
      <c r="H415" s="1">
        <f>IF(ISNUMBER(MATCH(D415,Clubs,0)),MIN(H$412:H414)-1,"NC")</f>
        <v>97</v>
      </c>
    </row>
    <row r="416" spans="2:8">
      <c r="B416" s="99" t="s">
        <v>316</v>
      </c>
      <c r="C416" s="257" t="s">
        <v>647</v>
      </c>
      <c r="D416" s="277" t="s">
        <v>3</v>
      </c>
      <c r="E416" s="277" t="s">
        <v>226</v>
      </c>
      <c r="F416" s="334"/>
      <c r="G416" s="259"/>
      <c r="H416" s="1">
        <f>IF(ISNUMBER(MATCH(D416,Clubs,0)),MIN(H$412:H415)-1,"NC")</f>
        <v>96</v>
      </c>
    </row>
    <row r="417" spans="2:8">
      <c r="B417" s="99" t="s">
        <v>317</v>
      </c>
      <c r="C417" s="257" t="s">
        <v>702</v>
      </c>
      <c r="D417" s="277" t="s">
        <v>189</v>
      </c>
      <c r="E417" s="277" t="s">
        <v>228</v>
      </c>
      <c r="F417" s="334"/>
      <c r="G417" s="259"/>
      <c r="H417" s="1">
        <f>IF(ISNUMBER(MATCH(D417,Clubs,0)),MIN(H$412:H416)-1,"NC")</f>
        <v>95</v>
      </c>
    </row>
    <row r="418" spans="2:8">
      <c r="B418" s="99" t="s">
        <v>319</v>
      </c>
      <c r="C418" s="257" t="s">
        <v>480</v>
      </c>
      <c r="D418" s="277" t="s">
        <v>3</v>
      </c>
      <c r="E418" s="277" t="s">
        <v>243</v>
      </c>
      <c r="F418" s="334"/>
      <c r="G418" s="259"/>
      <c r="H418" s="1">
        <f>IF(ISNUMBER(MATCH(D418,Clubs,0)),MIN(H$412:H417)-1,"NC")</f>
        <v>94</v>
      </c>
    </row>
    <row r="419" spans="2:8">
      <c r="B419" s="99" t="s">
        <v>320</v>
      </c>
      <c r="C419" s="257" t="s">
        <v>478</v>
      </c>
      <c r="D419" s="277" t="s">
        <v>3</v>
      </c>
      <c r="E419" s="277" t="s">
        <v>219</v>
      </c>
      <c r="F419" s="334"/>
      <c r="G419" s="259"/>
      <c r="H419" s="1">
        <f>IF(ISNUMBER(MATCH(D419,Clubs,0)),MIN(H$412:H418)-1,"NC")</f>
        <v>93</v>
      </c>
    </row>
    <row r="420" spans="2:8">
      <c r="C420" s="257"/>
      <c r="D420" s="277"/>
      <c r="E420" s="277"/>
      <c r="F420" s="334"/>
      <c r="G420" s="259"/>
      <c r="H420" s="1" t="str">
        <f>IF(ISNUMBER(MATCH(D420,Clubs,0)),MIN(H$412:H419)-1,"NC")</f>
        <v>NC</v>
      </c>
    </row>
    <row r="421" spans="2:8">
      <c r="C421" s="257"/>
      <c r="D421" s="277"/>
      <c r="E421" s="277"/>
      <c r="F421" s="334"/>
      <c r="G421" s="259"/>
      <c r="H421" s="1" t="str">
        <f>IF(ISNUMBER(MATCH(D421,Clubs,0)),MIN(H$412:H420)-1,"NC")</f>
        <v>NC</v>
      </c>
    </row>
    <row r="422" spans="2:8">
      <c r="C422" s="257"/>
      <c r="D422" s="277"/>
      <c r="E422" s="277"/>
      <c r="F422" s="334"/>
      <c r="G422" s="259"/>
      <c r="H422" s="1" t="str">
        <f>IF(ISNUMBER(MATCH(D422,Clubs,0)),MIN(H$412:H421)-1,"NC")</f>
        <v>NC</v>
      </c>
    </row>
    <row r="423" spans="2:8">
      <c r="C423" s="257"/>
      <c r="D423" s="277"/>
      <c r="E423" s="277"/>
      <c r="F423" s="334"/>
      <c r="G423" s="259"/>
      <c r="H423" s="1" t="str">
        <f>IF(ISNUMBER(MATCH(D423,Clubs,0)),MIN(H$412:H422)-1,"NC")</f>
        <v>NC</v>
      </c>
    </row>
    <row r="424" spans="2:8">
      <c r="C424" s="257"/>
      <c r="D424" s="277"/>
      <c r="E424" s="277"/>
      <c r="G424" s="259"/>
      <c r="H424" s="1" t="str">
        <f>IF(ISNUMBER(MATCH(D424,Clubs,0)),MIN(H$412:H423)-1,"NC")</f>
        <v>NC</v>
      </c>
    </row>
    <row r="425" spans="2:8">
      <c r="C425" s="335"/>
      <c r="D425" s="335"/>
      <c r="E425" s="335"/>
      <c r="F425" s="299"/>
      <c r="G425" s="328"/>
      <c r="H425" s="1" t="str">
        <f>IF(ISNUMBER(MATCH(D425,Clubs,0)),MIN(H$412:H424)-1,"NC")</f>
        <v>NC</v>
      </c>
    </row>
    <row r="426" spans="2:8">
      <c r="F426" s="323"/>
      <c r="G426" s="336"/>
    </row>
    <row r="427" spans="2:8">
      <c r="F427" s="323"/>
      <c r="G427" s="336"/>
    </row>
    <row r="428" spans="2:8" s="3" customFormat="1" ht="18">
      <c r="C428" s="330" t="s">
        <v>162</v>
      </c>
      <c r="D428" s="655"/>
      <c r="E428" s="655"/>
      <c r="H428" s="2"/>
    </row>
    <row r="429" spans="2:8" ht="30">
      <c r="B429" s="611"/>
      <c r="C429" s="554" t="s">
        <v>1</v>
      </c>
      <c r="D429" s="554" t="s">
        <v>2</v>
      </c>
      <c r="E429" s="554" t="s">
        <v>166</v>
      </c>
      <c r="F429" s="555"/>
      <c r="G429" s="610"/>
      <c r="H429" s="555" t="s">
        <v>86</v>
      </c>
    </row>
    <row r="430" spans="2:8">
      <c r="B430" s="611"/>
      <c r="C430" s="557"/>
      <c r="D430" s="558"/>
      <c r="E430" s="558"/>
      <c r="F430" s="612"/>
      <c r="G430" s="613"/>
      <c r="H430" s="559">
        <v>100</v>
      </c>
    </row>
    <row r="431" spans="2:8">
      <c r="B431" s="99" t="s">
        <v>310</v>
      </c>
      <c r="C431" s="327" t="s">
        <v>194</v>
      </c>
      <c r="D431" s="335" t="s">
        <v>4</v>
      </c>
      <c r="E431" s="335" t="s">
        <v>258</v>
      </c>
      <c r="F431" s="337"/>
      <c r="G431" s="328"/>
      <c r="H431" s="1">
        <f>IF(ISNUMBER(MATCH(D431,Clubs,0)),MIN(H430:H$430)-1,"NC")</f>
        <v>99</v>
      </c>
    </row>
    <row r="432" spans="2:8">
      <c r="B432" s="99" t="s">
        <v>312</v>
      </c>
      <c r="C432" s="327" t="s">
        <v>283</v>
      </c>
      <c r="D432" s="335" t="s">
        <v>5</v>
      </c>
      <c r="E432" s="335" t="s">
        <v>243</v>
      </c>
      <c r="F432" s="328"/>
      <c r="G432" s="328"/>
      <c r="H432" s="1">
        <f>IF(ISNUMBER(MATCH(D432,Clubs,0)),MIN(H$430:H431)-1,"NC")</f>
        <v>98</v>
      </c>
    </row>
    <row r="433" spans="2:8">
      <c r="B433" s="99" t="s">
        <v>313</v>
      </c>
      <c r="C433" s="327" t="s">
        <v>285</v>
      </c>
      <c r="D433" s="335" t="s">
        <v>4</v>
      </c>
      <c r="E433" s="335" t="s">
        <v>228</v>
      </c>
      <c r="F433" s="328"/>
      <c r="G433" s="328"/>
      <c r="H433" s="1">
        <f>IF(ISNUMBER(MATCH(D433,Clubs,0)),MIN(H$430:H432)-1,"NC")</f>
        <v>97</v>
      </c>
    </row>
    <row r="434" spans="2:8">
      <c r="B434" s="99" t="s">
        <v>316</v>
      </c>
      <c r="C434" s="327" t="s">
        <v>270</v>
      </c>
      <c r="D434" s="335" t="s">
        <v>3</v>
      </c>
      <c r="E434" s="335" t="s">
        <v>233</v>
      </c>
      <c r="F434" s="328"/>
      <c r="G434" s="328"/>
      <c r="H434" s="1">
        <f>IF(ISNUMBER(MATCH(D434,Clubs,0)),MIN(H$430:H433)-1,"NC")</f>
        <v>96</v>
      </c>
    </row>
    <row r="435" spans="2:8">
      <c r="B435" s="99" t="s">
        <v>317</v>
      </c>
      <c r="C435" s="327" t="s">
        <v>703</v>
      </c>
      <c r="D435" s="335" t="s">
        <v>4</v>
      </c>
      <c r="E435" s="335" t="s">
        <v>240</v>
      </c>
      <c r="F435" s="328"/>
      <c r="G435" s="328"/>
      <c r="H435" s="1">
        <f>IF(ISNUMBER(MATCH(D435,Clubs,0)),MIN(H$430:H434)-1,"NC")</f>
        <v>95</v>
      </c>
    </row>
    <row r="436" spans="2:8">
      <c r="C436" s="327"/>
      <c r="D436" s="335"/>
      <c r="E436" s="335"/>
      <c r="F436" s="328"/>
      <c r="G436" s="328"/>
      <c r="H436" s="1" t="str">
        <f>IF(ISNUMBER(MATCH(D436,Clubs,0)),MIN(H$430:H435)-1,"NC")</f>
        <v>NC</v>
      </c>
    </row>
    <row r="437" spans="2:8">
      <c r="C437" s="335"/>
      <c r="D437" s="335"/>
      <c r="E437" s="335"/>
      <c r="F437" s="328"/>
      <c r="G437" s="328"/>
      <c r="H437" s="1" t="str">
        <f>IF(ISNUMBER(MATCH(D437,Clubs,0)),MIN(H$430:H436)-1,"NC")</f>
        <v>NC</v>
      </c>
    </row>
    <row r="438" spans="2:8">
      <c r="C438" s="335"/>
      <c r="D438" s="335"/>
      <c r="E438" s="335"/>
      <c r="F438" s="328"/>
      <c r="G438" s="328"/>
      <c r="H438" s="1" t="str">
        <f>IF(ISNUMBER(MATCH(D438,Clubs,0)),MIN(H$430:H437)-1,"NC")</f>
        <v>NC</v>
      </c>
    </row>
    <row r="439" spans="2:8">
      <c r="C439" s="335"/>
      <c r="D439" s="335"/>
      <c r="E439" s="335"/>
      <c r="F439" s="328"/>
      <c r="G439" s="328"/>
      <c r="H439" s="1" t="str">
        <f>IF(ISNUMBER(MATCH(D439,Clubs,0)),MIN(H$430:H438)-1,"NC")</f>
        <v>NC</v>
      </c>
    </row>
    <row r="440" spans="2:8">
      <c r="C440" s="335"/>
      <c r="D440" s="335"/>
      <c r="E440" s="335"/>
      <c r="F440" s="328"/>
      <c r="G440" s="328"/>
      <c r="H440" s="1" t="str">
        <f>IF(ISNUMBER(MATCH(D440,Clubs,0)),MIN(H$430:H439)-1,"NC")</f>
        <v>NC</v>
      </c>
    </row>
    <row r="441" spans="2:8">
      <c r="C441" s="335"/>
      <c r="D441" s="335"/>
      <c r="E441" s="335"/>
      <c r="F441" s="328"/>
      <c r="G441" s="328"/>
      <c r="H441" s="1" t="str">
        <f>IF(ISNUMBER(MATCH(D441,Clubs,0)),MIN(H$430:H440)-1,"NC")</f>
        <v>NC</v>
      </c>
    </row>
    <row r="442" spans="2:8">
      <c r="F442" s="336"/>
      <c r="G442" s="336"/>
      <c r="H442" s="1" t="str">
        <f>IF(ISNUMBER(MATCH(D442,Clubs,0)),MIN(H$430:H441)-1,"NC")</f>
        <v>NC</v>
      </c>
    </row>
    <row r="443" spans="2:8">
      <c r="F443" s="336"/>
      <c r="G443" s="336"/>
      <c r="H443" s="1" t="str">
        <f>IF(ISNUMBER(MATCH(D443,Clubs,0)),MIN(H$430:H442)-1,"NC")</f>
        <v>NC</v>
      </c>
    </row>
    <row r="444" spans="2:8" s="3" customFormat="1" ht="18">
      <c r="C444" s="330" t="s">
        <v>155</v>
      </c>
      <c r="D444" s="655"/>
      <c r="E444" s="655"/>
      <c r="H444" s="2"/>
    </row>
    <row r="445" spans="2:8" ht="30">
      <c r="B445" s="619"/>
      <c r="C445" s="552" t="s">
        <v>1</v>
      </c>
      <c r="D445" s="552" t="s">
        <v>2</v>
      </c>
      <c r="E445" s="552" t="s">
        <v>148</v>
      </c>
      <c r="F445" s="553" t="s">
        <v>149</v>
      </c>
      <c r="G445" s="614"/>
      <c r="H445" s="553" t="s">
        <v>86</v>
      </c>
    </row>
    <row r="446" spans="2:8">
      <c r="B446" s="619"/>
      <c r="C446" s="615"/>
      <c r="D446" s="616"/>
      <c r="E446" s="616"/>
      <c r="F446" s="620"/>
      <c r="G446" s="617"/>
      <c r="H446" s="618">
        <v>100</v>
      </c>
    </row>
    <row r="447" spans="2:8">
      <c r="B447" s="99" t="s">
        <v>310</v>
      </c>
      <c r="C447" s="257" t="s">
        <v>178</v>
      </c>
      <c r="D447" s="277" t="s">
        <v>4</v>
      </c>
      <c r="E447" s="277"/>
      <c r="F447" s="338"/>
      <c r="G447" s="258"/>
      <c r="H447" s="1">
        <f>IF(ISNUMBER(MATCH(D447,Clubs,0)),MIN(H446:H$446)-1,"NC")</f>
        <v>99</v>
      </c>
    </row>
    <row r="448" spans="2:8">
      <c r="B448" s="99" t="s">
        <v>312</v>
      </c>
      <c r="C448" s="257" t="s">
        <v>482</v>
      </c>
      <c r="D448" s="277" t="s">
        <v>4</v>
      </c>
      <c r="E448" s="277"/>
      <c r="F448" s="334"/>
      <c r="G448" s="259"/>
      <c r="H448" s="1">
        <f>IF(ISNUMBER(MATCH(D448,Clubs,0)),MIN(H$446:H447)-1,"NC")</f>
        <v>98</v>
      </c>
    </row>
    <row r="449" spans="2:8">
      <c r="B449" s="99" t="s">
        <v>313</v>
      </c>
      <c r="C449" s="99" t="s">
        <v>704</v>
      </c>
      <c r="D449" s="339" t="s">
        <v>513</v>
      </c>
      <c r="F449" s="334"/>
      <c r="H449" s="1" t="str">
        <f>IF(ISNUMBER(MATCH(D449,Clubs,0)),MIN(H$446:H448)-1,"NC")</f>
        <v>NC</v>
      </c>
    </row>
    <row r="450" spans="2:8">
      <c r="B450" s="99" t="s">
        <v>316</v>
      </c>
      <c r="C450" s="99" t="s">
        <v>492</v>
      </c>
      <c r="D450" s="339" t="s">
        <v>3</v>
      </c>
      <c r="F450" s="334"/>
      <c r="H450" s="1">
        <f>IF(ISNUMBER(MATCH(D450,Clubs,0)),MIN(H$446:H449)-1,"NC")</f>
        <v>97</v>
      </c>
    </row>
    <row r="451" spans="2:8">
      <c r="B451" s="99" t="s">
        <v>317</v>
      </c>
      <c r="C451" s="99" t="s">
        <v>490</v>
      </c>
      <c r="D451" s="339" t="s">
        <v>3</v>
      </c>
      <c r="F451" s="334"/>
      <c r="H451" s="1">
        <f>IF(ISNUMBER(MATCH(D451,Clubs,0)),MIN(H$446:H450)-1,"NC")</f>
        <v>96</v>
      </c>
    </row>
    <row r="452" spans="2:8">
      <c r="F452" s="334"/>
      <c r="H452" s="1" t="str">
        <f>IF(ISNUMBER(MATCH(D452,Clubs,0)),MIN(H$446:H451)-1,"NC")</f>
        <v>NC</v>
      </c>
    </row>
    <row r="453" spans="2:8">
      <c r="F453" s="334"/>
      <c r="H453" s="1" t="str">
        <f>IF(ISNUMBER(MATCH(D453,Clubs,0)),MIN(H$446:H452)-1,"NC")</f>
        <v>NC</v>
      </c>
    </row>
    <row r="454" spans="2:8">
      <c r="F454" s="334"/>
      <c r="H454" s="1" t="str">
        <f>IF(ISNUMBER(MATCH(D454,Clubs,0)),MIN(H$446:H453)-1,"NC")</f>
        <v>NC</v>
      </c>
    </row>
    <row r="455" spans="2:8">
      <c r="F455" s="334"/>
      <c r="H455" s="1" t="str">
        <f>IF(ISNUMBER(MATCH(D455,Clubs,0)),MIN(H$446:H454)-1,"NC")</f>
        <v>NC</v>
      </c>
    </row>
    <row r="456" spans="2:8">
      <c r="F456" s="334"/>
      <c r="H456" s="1" t="str">
        <f>IF(ISNUMBER(MATCH(D456,Clubs,0)),MIN(H$446:H455)-1,"NC")</f>
        <v>NC</v>
      </c>
    </row>
    <row r="457" spans="2:8">
      <c r="F457" s="334"/>
      <c r="H457" s="1" t="str">
        <f>IF(ISNUMBER(MATCH(D457,Clubs,0)),MIN(H$446:H456)-1,"NC")</f>
        <v>NC</v>
      </c>
    </row>
    <row r="458" spans="2:8">
      <c r="F458" s="334"/>
      <c r="H458" s="1" t="str">
        <f>IF(ISNUMBER(MATCH(D458,Clubs,0)),MIN(H$446:H457)-1,"NC")</f>
        <v>NC</v>
      </c>
    </row>
    <row r="459" spans="2:8">
      <c r="F459" s="334"/>
      <c r="H459" s="1" t="str">
        <f>IF(ISNUMBER(MATCH(D459,Clubs,0)),MIN(H$446:H458)-1,"NC")</f>
        <v>NC</v>
      </c>
    </row>
    <row r="460" spans="2:8">
      <c r="H460" s="1" t="str">
        <f>IF(ISNUMBER(MATCH(D460,Clubs,0)),MIN(H$446:H459)-1,"NC")</f>
        <v>NC</v>
      </c>
    </row>
    <row r="461" spans="2:8">
      <c r="H461" s="1" t="str">
        <f>IF(ISNUMBER(MATCH(D461,Clubs,0)),MIN(H$446:H460)-1,"NC")</f>
        <v>NC</v>
      </c>
    </row>
    <row r="462" spans="2:8">
      <c r="H462" s="1" t="str">
        <f>IF(ISNUMBER(MATCH(D462,Clubs,0)),MIN(H$446:H461)-1,"NC")</f>
        <v>NC</v>
      </c>
    </row>
    <row r="463" spans="2:8">
      <c r="H463" s="1" t="str">
        <f>IF(ISNUMBER(MATCH(D463,Clubs,0)),MIN(H$446:H462)-1,"NC")</f>
        <v>NC</v>
      </c>
    </row>
    <row r="464" spans="2:8">
      <c r="H464" s="1" t="str">
        <f>IF(ISNUMBER(MATCH(D464,Clubs,0)),MIN(H$446:H463)-1,"NC")</f>
        <v>NC</v>
      </c>
    </row>
    <row r="465" spans="8:8">
      <c r="H465" s="1" t="str">
        <f>IF(ISNUMBER(MATCH(D465,Clubs,0)),MIN(H$446:H464)-1,"NC")</f>
        <v>NC</v>
      </c>
    </row>
    <row r="466" spans="8:8">
      <c r="H466" s="1" t="str">
        <f>IF(ISNUMBER(MATCH(D466,Clubs,0)),MIN(H$446:H465)-1,"NC")</f>
        <v>NC</v>
      </c>
    </row>
    <row r="467" spans="8:8">
      <c r="H467" s="1" t="str">
        <f>IF(ISNUMBER(MATCH(D467,Clubs,0)),MIN(H$446:H466)-1,"NC")</f>
        <v>NC</v>
      </c>
    </row>
    <row r="468" spans="8:8">
      <c r="H468" s="1" t="str">
        <f>IF(ISNUMBER(MATCH(D468,Clubs,0)),MIN(H$446:H467)-1,"NC")</f>
        <v>NC</v>
      </c>
    </row>
    <row r="469" spans="8:8">
      <c r="H469" s="1" t="str">
        <f>IF(ISNUMBER(MATCH(D469,Clubs,0)),MIN(H$446:H468)-1,"NC")</f>
        <v>NC</v>
      </c>
    </row>
    <row r="470" spans="8:8">
      <c r="H470" s="1" t="str">
        <f>IF(ISNUMBER(MATCH(D470,Clubs,0)),MIN(H$446:H469)-1,"NC")</f>
        <v>NC</v>
      </c>
    </row>
    <row r="471" spans="8:8">
      <c r="H471" s="1" t="str">
        <f>IF(ISNUMBER(MATCH(D471,Clubs,0)),MIN(H$446:H470)-1,"NC")</f>
        <v>NC</v>
      </c>
    </row>
    <row r="472" spans="8:8">
      <c r="H472" s="1" t="str">
        <f>IF(ISNUMBER(MATCH(D472,Clubs,0)),MIN(H$446:H471)-1,"NC")</f>
        <v>NC</v>
      </c>
    </row>
    <row r="473" spans="8:8">
      <c r="H473" s="1" t="str">
        <f>IF(ISNUMBER(MATCH(D473,Clubs,0)),MIN(H$446:H472)-1,"NC")</f>
        <v>NC</v>
      </c>
    </row>
    <row r="474" spans="8:8">
      <c r="H474" s="1" t="str">
        <f>IF(ISNUMBER(MATCH(D474,Clubs,0)),MIN(H$446:H473)-1,"NC")</f>
        <v>NC</v>
      </c>
    </row>
    <row r="475" spans="8:8">
      <c r="H475" s="1" t="str">
        <f>IF(ISNUMBER(MATCH(D475,Clubs,0)),MIN(H$446:H474)-1,"NC")</f>
        <v>NC</v>
      </c>
    </row>
  </sheetData>
  <sortState xmlns:xlrd2="http://schemas.microsoft.com/office/spreadsheetml/2017/richdata2" ref="B5:G43">
    <sortCondition ref="F5:F43"/>
  </sortState>
  <mergeCells count="9">
    <mergeCell ref="D410:E410"/>
    <mergeCell ref="D428:E428"/>
    <mergeCell ref="D444:E444"/>
    <mergeCell ref="B2:H2"/>
    <mergeCell ref="D4:E4"/>
    <mergeCell ref="D110:E110"/>
    <mergeCell ref="D212:E212"/>
    <mergeCell ref="D331:E331"/>
    <mergeCell ref="D394:E39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BCE2A-3E06-40C6-8ABE-C9235CCD2F35}">
  <dimension ref="B2:O475"/>
  <sheetViews>
    <sheetView topLeftCell="A439" zoomScale="130" zoomScaleNormal="130" workbookViewId="0">
      <selection activeCell="E457" sqref="E457"/>
    </sheetView>
  </sheetViews>
  <sheetFormatPr defaultRowHeight="15"/>
  <cols>
    <col min="1" max="1" width="9.140625" style="99"/>
    <col min="2" max="2" width="6.7109375" style="99" customWidth="1"/>
    <col min="3" max="3" width="26.5703125" style="99" bestFit="1" customWidth="1"/>
    <col min="4" max="4" width="9.28515625" style="339" bestFit="1" customWidth="1"/>
    <col min="5" max="5" width="8.7109375" style="339" bestFit="1" customWidth="1"/>
    <col min="6" max="6" width="8.5703125" style="99" bestFit="1" customWidth="1"/>
    <col min="7" max="8" width="9.140625" style="334"/>
    <col min="9" max="9" width="9.140625" style="323"/>
    <col min="10" max="11" width="9.140625" style="99"/>
    <col min="12" max="12" width="12.42578125" style="99" customWidth="1"/>
    <col min="13" max="16384" width="9.140625" style="99"/>
  </cols>
  <sheetData>
    <row r="2" spans="2:15" ht="18.75">
      <c r="B2" s="656" t="s">
        <v>768</v>
      </c>
      <c r="C2" s="656"/>
      <c r="D2" s="656"/>
      <c r="E2" s="656"/>
      <c r="F2" s="656"/>
      <c r="G2" s="656"/>
      <c r="H2" s="656"/>
      <c r="I2" s="656"/>
      <c r="L2"/>
    </row>
    <row r="3" spans="2:15">
      <c r="B3" s="335"/>
      <c r="L3"/>
    </row>
    <row r="4" spans="2:15" s="3" customFormat="1" ht="18">
      <c r="B4" s="329"/>
      <c r="C4" s="330" t="s">
        <v>150</v>
      </c>
      <c r="D4" s="655"/>
      <c r="E4" s="655"/>
      <c r="I4" s="2"/>
    </row>
    <row r="5" spans="2:15" ht="45">
      <c r="B5" s="569"/>
      <c r="C5" s="569" t="s">
        <v>1</v>
      </c>
      <c r="D5" s="569" t="s">
        <v>2</v>
      </c>
      <c r="E5" s="569" t="s">
        <v>166</v>
      </c>
      <c r="F5" s="570"/>
      <c r="G5" s="575"/>
      <c r="H5" s="575"/>
      <c r="I5" s="570" t="s">
        <v>86</v>
      </c>
      <c r="L5"/>
      <c r="N5" s="99" t="s">
        <v>5</v>
      </c>
      <c r="O5" s="99">
        <f>COUNTIF(C:D,N5)</f>
        <v>27</v>
      </c>
    </row>
    <row r="6" spans="2:15">
      <c r="B6" s="571"/>
      <c r="C6" s="572"/>
      <c r="D6" s="573"/>
      <c r="E6" s="573"/>
      <c r="F6" s="576"/>
      <c r="G6" s="577"/>
      <c r="H6" s="577"/>
      <c r="I6" s="574">
        <v>100</v>
      </c>
      <c r="K6" s="257"/>
      <c r="L6"/>
      <c r="N6" s="99" t="s">
        <v>4</v>
      </c>
      <c r="O6" s="99">
        <f>COUNTIF(C:D,N6)</f>
        <v>42</v>
      </c>
    </row>
    <row r="7" spans="2:15">
      <c r="B7" s="327" t="s">
        <v>310</v>
      </c>
      <c r="C7" s="257" t="s">
        <v>506</v>
      </c>
      <c r="D7" s="277" t="s">
        <v>189</v>
      </c>
      <c r="E7" s="257" t="s">
        <v>206</v>
      </c>
      <c r="F7" s="334"/>
      <c r="G7" s="259"/>
      <c r="H7" s="259"/>
      <c r="I7" s="1">
        <f>IF(ISNUMBER(MATCH(D7,Clubs,0)),MIN(I$6:I6)-1,"NC")</f>
        <v>99</v>
      </c>
      <c r="K7" s="257"/>
      <c r="N7" t="s">
        <v>189</v>
      </c>
      <c r="O7" s="99">
        <f>COUNTIF(C:D,N7)</f>
        <v>18</v>
      </c>
    </row>
    <row r="8" spans="2:15">
      <c r="B8" s="327" t="s">
        <v>312</v>
      </c>
      <c r="C8" s="257" t="s">
        <v>34</v>
      </c>
      <c r="D8" s="277" t="s">
        <v>3</v>
      </c>
      <c r="E8" s="99" t="s">
        <v>204</v>
      </c>
      <c r="F8" s="334"/>
      <c r="G8" s="259"/>
      <c r="H8" s="259"/>
      <c r="I8" s="1">
        <f>IF(ISNUMBER(MATCH(D8,Clubs,0)),MIN(I$6:I7)-1,"NC")</f>
        <v>98</v>
      </c>
      <c r="K8" s="257"/>
      <c r="N8" t="s">
        <v>6</v>
      </c>
      <c r="O8" s="99">
        <f>COUNTIF(C:D,N8)</f>
        <v>2</v>
      </c>
    </row>
    <row r="9" spans="2:15">
      <c r="B9" s="327" t="s">
        <v>313</v>
      </c>
      <c r="C9" s="257" t="s">
        <v>56</v>
      </c>
      <c r="D9" s="277" t="s">
        <v>3</v>
      </c>
      <c r="E9" s="99" t="s">
        <v>207</v>
      </c>
      <c r="F9" s="334"/>
      <c r="G9" s="259"/>
      <c r="H9" s="259"/>
      <c r="I9" s="1">
        <f>IF(ISNUMBER(MATCH(D9,Clubs,0)),MIN(I$6:I8)-1,"NC")</f>
        <v>97</v>
      </c>
      <c r="K9" s="257"/>
      <c r="N9" t="s">
        <v>3</v>
      </c>
      <c r="O9" s="99">
        <f>COUNTIF(C:D,N9)</f>
        <v>45</v>
      </c>
    </row>
    <row r="10" spans="2:15">
      <c r="B10" s="327" t="s">
        <v>316</v>
      </c>
      <c r="C10" s="257" t="s">
        <v>510</v>
      </c>
      <c r="D10" s="277" t="s">
        <v>4</v>
      </c>
      <c r="E10" s="99" t="s">
        <v>218</v>
      </c>
      <c r="F10" s="334"/>
      <c r="G10" s="259"/>
      <c r="H10" s="259"/>
      <c r="I10" s="1">
        <f>IF(ISNUMBER(MATCH(D10,Clubs,0)),MIN(I$6:I9)-1,"NC")</f>
        <v>96</v>
      </c>
      <c r="K10" s="257"/>
      <c r="O10" s="334"/>
    </row>
    <row r="11" spans="2:15">
      <c r="B11" s="327" t="s">
        <v>317</v>
      </c>
      <c r="C11" s="257" t="s">
        <v>262</v>
      </c>
      <c r="D11" s="277" t="s">
        <v>189</v>
      </c>
      <c r="E11" s="99" t="s">
        <v>231</v>
      </c>
      <c r="F11" s="334"/>
      <c r="G11" s="259"/>
      <c r="H11" s="259"/>
      <c r="I11" s="1">
        <f>IF(ISNUMBER(MATCH(D11,Clubs,0)),MIN(I$6:I10)-1,"NC")</f>
        <v>95</v>
      </c>
      <c r="K11" s="257"/>
      <c r="O11" s="334"/>
    </row>
    <row r="12" spans="2:15">
      <c r="B12" s="327" t="s">
        <v>319</v>
      </c>
      <c r="C12" s="257" t="s">
        <v>557</v>
      </c>
      <c r="D12" s="277" t="s">
        <v>4</v>
      </c>
      <c r="E12" s="99" t="s">
        <v>218</v>
      </c>
      <c r="F12" s="334"/>
      <c r="G12" s="259"/>
      <c r="H12" s="259"/>
      <c r="I12" s="1">
        <f>IF(ISNUMBER(MATCH(D12,Clubs,0)),MIN(I$6:I11)-1,"NC")</f>
        <v>94</v>
      </c>
      <c r="K12" s="257"/>
      <c r="O12" s="334"/>
    </row>
    <row r="13" spans="2:15">
      <c r="B13" s="327" t="s">
        <v>320</v>
      </c>
      <c r="C13" s="257" t="s">
        <v>546</v>
      </c>
      <c r="D13" s="277" t="s">
        <v>5</v>
      </c>
      <c r="E13" s="99" t="s">
        <v>216</v>
      </c>
      <c r="F13" s="334"/>
      <c r="G13" s="259"/>
      <c r="H13" s="259"/>
      <c r="I13" s="1">
        <f>IF(ISNUMBER(MATCH(D13,Clubs,0)),MIN(I$6:I12)-1,"NC")</f>
        <v>93</v>
      </c>
      <c r="K13" s="257"/>
      <c r="O13" s="334"/>
    </row>
    <row r="14" spans="2:15">
      <c r="B14" s="327" t="s">
        <v>323</v>
      </c>
      <c r="C14" s="257" t="s">
        <v>212</v>
      </c>
      <c r="D14" s="277" t="s">
        <v>5</v>
      </c>
      <c r="E14" s="99" t="s">
        <v>213</v>
      </c>
      <c r="F14" s="334"/>
      <c r="G14" s="259"/>
      <c r="H14" s="259"/>
      <c r="I14" s="1">
        <f>IF(ISNUMBER(MATCH(D14,Clubs,0)),MIN(I$6:I13)-1,"NC")</f>
        <v>92</v>
      </c>
      <c r="K14" s="257"/>
      <c r="O14" s="334"/>
    </row>
    <row r="15" spans="2:15">
      <c r="B15" s="327" t="s">
        <v>325</v>
      </c>
      <c r="C15" s="257" t="s">
        <v>346</v>
      </c>
      <c r="D15" s="277" t="s">
        <v>3</v>
      </c>
      <c r="E15" s="99" t="s">
        <v>213</v>
      </c>
      <c r="F15" s="334"/>
      <c r="G15" s="259"/>
      <c r="H15" s="259"/>
      <c r="I15" s="1">
        <f>IF(ISNUMBER(MATCH(D15,Clubs,0)),MIN(I$6:I14)-1,"NC")</f>
        <v>91</v>
      </c>
      <c r="K15" s="257"/>
      <c r="O15" s="334"/>
    </row>
    <row r="16" spans="2:15">
      <c r="B16" s="327" t="s">
        <v>326</v>
      </c>
      <c r="C16" s="257" t="s">
        <v>173</v>
      </c>
      <c r="D16" s="277" t="s">
        <v>3</v>
      </c>
      <c r="E16" s="99" t="s">
        <v>207</v>
      </c>
      <c r="F16" s="334"/>
      <c r="G16" s="259"/>
      <c r="H16" s="259"/>
      <c r="I16" s="1">
        <f>IF(ISNUMBER(MATCH(D16,Clubs,0)),MIN(I$6:I15)-1,"NC")</f>
        <v>90</v>
      </c>
      <c r="K16" s="257"/>
      <c r="O16" s="334"/>
    </row>
    <row r="17" spans="2:9">
      <c r="B17" s="99" t="s">
        <v>329</v>
      </c>
      <c r="C17" s="99" t="s">
        <v>335</v>
      </c>
      <c r="D17" s="339" t="s">
        <v>3</v>
      </c>
      <c r="E17" s="339" t="s">
        <v>207</v>
      </c>
      <c r="F17" s="334"/>
      <c r="I17" s="1">
        <f>IF(ISNUMBER(MATCH(D17,Clubs,0)),MIN(I$6:I16)-1,"NC")</f>
        <v>89</v>
      </c>
    </row>
    <row r="18" spans="2:9">
      <c r="B18" s="99" t="s">
        <v>331</v>
      </c>
      <c r="C18" s="99" t="s">
        <v>338</v>
      </c>
      <c r="D18" s="339" t="s">
        <v>4</v>
      </c>
      <c r="E18" s="339" t="s">
        <v>206</v>
      </c>
      <c r="F18" s="334"/>
      <c r="I18" s="1">
        <f>IF(ISNUMBER(MATCH(D18,Clubs,0)),MIN(I$6:I17)-1,"NC")</f>
        <v>88</v>
      </c>
    </row>
    <row r="19" spans="2:9">
      <c r="B19" s="99" t="s">
        <v>333</v>
      </c>
      <c r="C19" s="99" t="s">
        <v>707</v>
      </c>
      <c r="D19" s="339" t="s">
        <v>463</v>
      </c>
      <c r="E19" s="339" t="s">
        <v>205</v>
      </c>
      <c r="F19" s="334"/>
      <c r="I19" s="1" t="str">
        <f>IF(ISNUMBER(MATCH(D19,Clubs,0)),MIN(I$6:I18)-1,"NC")</f>
        <v>NC</v>
      </c>
    </row>
    <row r="20" spans="2:9">
      <c r="B20" s="99" t="s">
        <v>334</v>
      </c>
      <c r="C20" s="99" t="s">
        <v>274</v>
      </c>
      <c r="D20" s="339" t="s">
        <v>3</v>
      </c>
      <c r="E20" s="339" t="s">
        <v>207</v>
      </c>
      <c r="F20" s="334"/>
      <c r="I20" s="1">
        <f>IF(ISNUMBER(MATCH(D20,Clubs,0)),MIN(I$6:I19)-1,"NC")</f>
        <v>87</v>
      </c>
    </row>
    <row r="21" spans="2:9">
      <c r="B21" s="99" t="s">
        <v>336</v>
      </c>
      <c r="C21" s="99" t="s">
        <v>217</v>
      </c>
      <c r="D21" s="339" t="s">
        <v>5</v>
      </c>
      <c r="E21" s="339" t="s">
        <v>208</v>
      </c>
      <c r="F21" s="334"/>
      <c r="I21" s="1">
        <f>IF(ISNUMBER(MATCH(D21,Clubs,0)),MIN(I$6:I20)-1,"NC")</f>
        <v>86</v>
      </c>
    </row>
    <row r="22" spans="2:9">
      <c r="B22" s="99" t="s">
        <v>337</v>
      </c>
      <c r="C22" s="99" t="s">
        <v>349</v>
      </c>
      <c r="D22" s="339" t="s">
        <v>189</v>
      </c>
      <c r="E22" s="339" t="s">
        <v>208</v>
      </c>
      <c r="F22" s="334"/>
      <c r="I22" s="1">
        <f>IF(ISNUMBER(MATCH(D22,Clubs,0)),MIN(I$6:I21)-1,"NC")</f>
        <v>85</v>
      </c>
    </row>
    <row r="23" spans="2:9">
      <c r="B23" s="99" t="s">
        <v>339</v>
      </c>
      <c r="C23" s="99" t="s">
        <v>708</v>
      </c>
      <c r="D23" s="339" t="s">
        <v>401</v>
      </c>
      <c r="E23" s="339" t="s">
        <v>223</v>
      </c>
      <c r="F23" s="334"/>
      <c r="I23" s="1" t="str">
        <f>IF(ISNUMBER(MATCH(D23,Clubs,0)),MIN(I$6:I22)-1,"NC")</f>
        <v>NC</v>
      </c>
    </row>
    <row r="24" spans="2:9">
      <c r="B24" s="99" t="s">
        <v>340</v>
      </c>
      <c r="C24" s="99" t="s">
        <v>351</v>
      </c>
      <c r="D24" s="339" t="s">
        <v>352</v>
      </c>
      <c r="E24" s="339" t="s">
        <v>208</v>
      </c>
      <c r="F24" s="334"/>
      <c r="I24" s="1" t="str">
        <f>IF(ISNUMBER(MATCH(D24,Clubs,0)),MIN(I$6:I23)-1,"NC")</f>
        <v>NC</v>
      </c>
    </row>
    <row r="25" spans="2:9">
      <c r="B25" s="99" t="s">
        <v>341</v>
      </c>
      <c r="C25" s="99" t="s">
        <v>709</v>
      </c>
      <c r="D25" s="339" t="s">
        <v>710</v>
      </c>
      <c r="E25" s="339" t="s">
        <v>218</v>
      </c>
      <c r="F25" s="334"/>
      <c r="I25" s="1" t="str">
        <f>IF(ISNUMBER(MATCH(D25,Clubs,0)),MIN(I$6:I24)-1,"NC")</f>
        <v>NC</v>
      </c>
    </row>
    <row r="26" spans="2:9">
      <c r="B26" s="99" t="s">
        <v>342</v>
      </c>
      <c r="C26" s="99" t="s">
        <v>35</v>
      </c>
      <c r="D26" s="339" t="s">
        <v>3</v>
      </c>
      <c r="E26" s="339" t="s">
        <v>225</v>
      </c>
      <c r="F26" s="334"/>
      <c r="I26" s="1">
        <f>IF(ISNUMBER(MATCH(D26,Clubs,0)),MIN(I$6:I25)-1,"NC")</f>
        <v>84</v>
      </c>
    </row>
    <row r="27" spans="2:9">
      <c r="B27" s="99" t="s">
        <v>345</v>
      </c>
      <c r="C27" s="99" t="s">
        <v>671</v>
      </c>
      <c r="D27" s="339" t="s">
        <v>5</v>
      </c>
      <c r="E27" s="339" t="s">
        <v>218</v>
      </c>
      <c r="F27" s="334"/>
      <c r="I27" s="1">
        <f>IF(ISNUMBER(MATCH(D27,Clubs,0)),MIN(I$6:I26)-1,"NC")</f>
        <v>83</v>
      </c>
    </row>
    <row r="28" spans="2:9">
      <c r="B28" s="99" t="s">
        <v>347</v>
      </c>
      <c r="C28" s="99" t="s">
        <v>361</v>
      </c>
      <c r="D28" s="339" t="s">
        <v>3</v>
      </c>
      <c r="E28" s="339" t="s">
        <v>233</v>
      </c>
      <c r="F28" s="334"/>
      <c r="I28" s="1">
        <f>IF(ISNUMBER(MATCH(D28,Clubs,0)),MIN(I$6:I27)-1,"NC")</f>
        <v>82</v>
      </c>
    </row>
    <row r="29" spans="2:9">
      <c r="B29" s="99" t="s">
        <v>348</v>
      </c>
      <c r="C29" s="99" t="s">
        <v>356</v>
      </c>
      <c r="E29" s="339" t="s">
        <v>216</v>
      </c>
      <c r="F29" s="334"/>
      <c r="I29" s="1" t="str">
        <f>IF(ISNUMBER(MATCH(D29,Clubs,0)),MIN(I$6:I28)-1,"NC")</f>
        <v>NC</v>
      </c>
    </row>
    <row r="30" spans="2:9">
      <c r="B30" s="99" t="s">
        <v>350</v>
      </c>
      <c r="C30" s="99" t="s">
        <v>554</v>
      </c>
      <c r="D30" s="339" t="s">
        <v>3</v>
      </c>
      <c r="E30" s="339" t="s">
        <v>208</v>
      </c>
      <c r="F30" s="334"/>
      <c r="I30" s="1">
        <f>IF(ISNUMBER(MATCH(D30,Clubs,0)),MIN(I$6:I29)-1,"NC")</f>
        <v>81</v>
      </c>
    </row>
    <row r="31" spans="2:9">
      <c r="F31" s="334"/>
      <c r="I31" s="1" t="str">
        <f>IF(ISNUMBER(MATCH(D31,Clubs,0)),MIN(I$6:I30)-1,"NC")</f>
        <v>NC</v>
      </c>
    </row>
    <row r="32" spans="2:9">
      <c r="F32" s="334"/>
      <c r="I32" s="1" t="str">
        <f>IF(ISNUMBER(MATCH(D32,Clubs,0)),MIN(I$6:I31)-1,"NC")</f>
        <v>NC</v>
      </c>
    </row>
    <row r="33" spans="6:9">
      <c r="F33" s="334"/>
      <c r="I33" s="1" t="str">
        <f>IF(ISNUMBER(MATCH(D33,Clubs,0)),MIN(I$6:I32)-1,"NC")</f>
        <v>NC</v>
      </c>
    </row>
    <row r="34" spans="6:9">
      <c r="F34" s="334"/>
      <c r="I34" s="1" t="str">
        <f>IF(ISNUMBER(MATCH(D34,Clubs,0)),MIN(I$6:I33)-1,"NC")</f>
        <v>NC</v>
      </c>
    </row>
    <row r="35" spans="6:9">
      <c r="F35" s="334"/>
      <c r="I35" s="1" t="str">
        <f>IF(ISNUMBER(MATCH(D35,Clubs,0)),MIN(I$6:I34)-1,"NC")</f>
        <v>NC</v>
      </c>
    </row>
    <row r="36" spans="6:9">
      <c r="F36" s="334"/>
      <c r="I36" s="1" t="str">
        <f>IF(ISNUMBER(MATCH(D36,Clubs,0)),MIN(I$6:I35)-1,"NC")</f>
        <v>NC</v>
      </c>
    </row>
    <row r="37" spans="6:9">
      <c r="F37" s="334"/>
      <c r="I37" s="1" t="str">
        <f>IF(ISNUMBER(MATCH(D37,Clubs,0)),MIN(I$6:I36)-1,"NC")</f>
        <v>NC</v>
      </c>
    </row>
    <row r="38" spans="6:9">
      <c r="F38" s="334"/>
      <c r="I38" s="1" t="str">
        <f>IF(ISNUMBER(MATCH(D38,Clubs,0)),MIN(I$6:I37)-1,"NC")</f>
        <v>NC</v>
      </c>
    </row>
    <row r="39" spans="6:9">
      <c r="F39" s="334"/>
      <c r="I39" s="1" t="str">
        <f>IF(ISNUMBER(MATCH(D39,Clubs,0)),MIN(I$6:I38)-1,"NC")</f>
        <v>NC</v>
      </c>
    </row>
    <row r="40" spans="6:9">
      <c r="F40" s="334"/>
      <c r="I40" s="1" t="str">
        <f>IF(ISNUMBER(MATCH(D40,Clubs,0)),MIN(I$6:I39)-1,"NC")</f>
        <v>NC</v>
      </c>
    </row>
    <row r="41" spans="6:9">
      <c r="F41" s="334"/>
      <c r="I41" s="1" t="str">
        <f>IF(ISNUMBER(MATCH(D41,Clubs,0)),MIN(I$6:I40)-1,"NC")</f>
        <v>NC</v>
      </c>
    </row>
    <row r="42" spans="6:9">
      <c r="F42" s="334"/>
      <c r="I42" s="1" t="str">
        <f>IF(ISNUMBER(MATCH(D42,Clubs,0)),MIN(I$6:I41)-1,"NC")</f>
        <v>NC</v>
      </c>
    </row>
    <row r="43" spans="6:9">
      <c r="F43" s="334"/>
      <c r="I43" s="1" t="str">
        <f>IF(ISNUMBER(MATCH(D43,Clubs,0)),MIN(I$6:I42)-1,"NC")</f>
        <v>NC</v>
      </c>
    </row>
    <row r="44" spans="6:9">
      <c r="F44" s="334"/>
      <c r="I44" s="1" t="str">
        <f>IF(ISNUMBER(MATCH(D44,Clubs,0)),MIN(I$6:I43)-1,"NC")</f>
        <v>NC</v>
      </c>
    </row>
    <row r="45" spans="6:9">
      <c r="F45" s="334"/>
      <c r="I45" s="1" t="str">
        <f>IF(ISNUMBER(MATCH(D45,Clubs,0)),MIN(I$6:I44)-1,"NC")</f>
        <v>NC</v>
      </c>
    </row>
    <row r="46" spans="6:9">
      <c r="F46" s="334"/>
      <c r="I46" s="1" t="str">
        <f>IF(ISNUMBER(MATCH(D46,Clubs,0)),MIN(I$6:I45)-1,"NC")</f>
        <v>NC</v>
      </c>
    </row>
    <row r="47" spans="6:9">
      <c r="F47" s="334"/>
      <c r="I47" s="1" t="str">
        <f>IF(ISNUMBER(MATCH(D47,Clubs,0)),MIN(I$6:I46)-1,"NC")</f>
        <v>NC</v>
      </c>
    </row>
    <row r="48" spans="6:9">
      <c r="F48" s="334"/>
      <c r="I48" s="1" t="str">
        <f>IF(ISNUMBER(MATCH(D48,Clubs,0)),MIN(I$6:I47)-1,"NC")</f>
        <v>NC</v>
      </c>
    </row>
    <row r="49" spans="6:9">
      <c r="F49" s="334"/>
      <c r="I49" s="1" t="str">
        <f>IF(ISNUMBER(MATCH(D49,Clubs,0)),MIN(I$6:I48)-1,"NC")</f>
        <v>NC</v>
      </c>
    </row>
    <row r="50" spans="6:9">
      <c r="F50" s="334"/>
      <c r="I50" s="1" t="str">
        <f>IF(ISNUMBER(MATCH(D50,Clubs,0)),MIN(I$6:I49)-1,"NC")</f>
        <v>NC</v>
      </c>
    </row>
    <row r="51" spans="6:9">
      <c r="F51" s="334"/>
      <c r="I51" s="1" t="str">
        <f>IF(ISNUMBER(MATCH(D51,Clubs,0)),MIN(I$6:I50)-1,"NC")</f>
        <v>NC</v>
      </c>
    </row>
    <row r="52" spans="6:9">
      <c r="F52" s="334"/>
      <c r="I52" s="1" t="str">
        <f>IF(ISNUMBER(MATCH(D52,Clubs,0)),MIN(I$6:I51)-1,"NC")</f>
        <v>NC</v>
      </c>
    </row>
    <row r="53" spans="6:9">
      <c r="F53" s="334"/>
      <c r="I53" s="1" t="str">
        <f>IF(ISNUMBER(MATCH(D53,Clubs,0)),MIN(I$6:I52)-1,"NC")</f>
        <v>NC</v>
      </c>
    </row>
    <row r="54" spans="6:9">
      <c r="F54" s="334"/>
      <c r="I54" s="1" t="str">
        <f>IF(ISNUMBER(MATCH(D54,Clubs,0)),MIN(I$6:I53)-1,"NC")</f>
        <v>NC</v>
      </c>
    </row>
    <row r="55" spans="6:9">
      <c r="F55" s="334"/>
      <c r="I55" s="1" t="str">
        <f>IF(ISNUMBER(MATCH(D55,Clubs,0)),MIN(I$6:I54)-1,"NC")</f>
        <v>NC</v>
      </c>
    </row>
    <row r="56" spans="6:9">
      <c r="F56" s="334"/>
      <c r="I56" s="1" t="str">
        <f>IF(ISNUMBER(MATCH(D56,Clubs,0)),MIN(I$6:I55)-1,"NC")</f>
        <v>NC</v>
      </c>
    </row>
    <row r="57" spans="6:9">
      <c r="F57" s="334"/>
      <c r="I57" s="1" t="str">
        <f>IF(ISNUMBER(MATCH(D57,Clubs,0)),MIN(I$6:I56)-1,"NC")</f>
        <v>NC</v>
      </c>
    </row>
    <row r="58" spans="6:9">
      <c r="F58" s="334"/>
      <c r="I58" s="1" t="str">
        <f>IF(ISNUMBER(MATCH(D58,Clubs,0)),MIN(I$6:I57)-1,"NC")</f>
        <v>NC</v>
      </c>
    </row>
    <row r="59" spans="6:9">
      <c r="F59" s="334"/>
      <c r="I59" s="1" t="str">
        <f>IF(ISNUMBER(MATCH(D59,Clubs,0)),MIN(I$6:I58)-1,"NC")</f>
        <v>NC</v>
      </c>
    </row>
    <row r="60" spans="6:9">
      <c r="F60" s="334"/>
      <c r="I60" s="1" t="str">
        <f>IF(ISNUMBER(MATCH(D60,Clubs,0)),MIN(I$6:I59)-1,"NC")</f>
        <v>NC</v>
      </c>
    </row>
    <row r="61" spans="6:9">
      <c r="F61" s="334"/>
      <c r="I61" s="1" t="str">
        <f>IF(ISNUMBER(MATCH(D61,Clubs,0)),MIN(I$6:I60)-1,"NC")</f>
        <v>NC</v>
      </c>
    </row>
    <row r="62" spans="6:9">
      <c r="F62" s="334"/>
      <c r="I62" s="1" t="str">
        <f>IF(ISNUMBER(MATCH(D62,Clubs,0)),MIN(I$6:I61)-1,"NC")</f>
        <v>NC</v>
      </c>
    </row>
    <row r="63" spans="6:9">
      <c r="F63" s="334"/>
      <c r="I63" s="1" t="str">
        <f>IF(ISNUMBER(MATCH(D63,Clubs,0)),MIN(I$6:I62)-1,"NC")</f>
        <v>NC</v>
      </c>
    </row>
    <row r="64" spans="6:9">
      <c r="F64" s="334"/>
      <c r="I64" s="1" t="str">
        <f>IF(ISNUMBER(MATCH(D64,Clubs,0)),MIN(I$6:I63)-1,"NC")</f>
        <v>NC</v>
      </c>
    </row>
    <row r="65" spans="6:9">
      <c r="F65" s="334"/>
      <c r="I65" s="1" t="str">
        <f>IF(ISNUMBER(MATCH(D65,Clubs,0)),MIN(I$6:I64)-1,"NC")</f>
        <v>NC</v>
      </c>
    </row>
    <row r="66" spans="6:9">
      <c r="F66" s="334"/>
      <c r="I66" s="1" t="str">
        <f>IF(ISNUMBER(MATCH(D66,Clubs,0)),MIN(I$6:I65)-1,"NC")</f>
        <v>NC</v>
      </c>
    </row>
    <row r="67" spans="6:9">
      <c r="F67" s="334"/>
      <c r="I67" s="1" t="str">
        <f>IF(ISNUMBER(MATCH(D67,Clubs,0)),MIN(I$6:I66)-1,"NC")</f>
        <v>NC</v>
      </c>
    </row>
    <row r="68" spans="6:9">
      <c r="F68" s="334"/>
      <c r="I68" s="1" t="str">
        <f>IF(ISNUMBER(MATCH(D68,Clubs,0)),MIN(I$6:I67)-1,"NC")</f>
        <v>NC</v>
      </c>
    </row>
    <row r="69" spans="6:9">
      <c r="F69" s="334"/>
      <c r="I69" s="1" t="str">
        <f>IF(ISNUMBER(MATCH(D69,Clubs,0)),MIN(I$6:I68)-1,"NC")</f>
        <v>NC</v>
      </c>
    </row>
    <row r="70" spans="6:9">
      <c r="F70" s="334"/>
      <c r="I70" s="1" t="str">
        <f>IF(ISNUMBER(MATCH(D70,Clubs,0)),MIN(I$6:I69)-1,"NC")</f>
        <v>NC</v>
      </c>
    </row>
    <row r="71" spans="6:9">
      <c r="I71" s="1" t="str">
        <f>IF(ISNUMBER(MATCH(D71,Clubs,0)),MIN(I$6:I70)-1,"NC")</f>
        <v>NC</v>
      </c>
    </row>
    <row r="72" spans="6:9">
      <c r="I72" s="1" t="str">
        <f>IF(ISNUMBER(MATCH(D72,Clubs,0)),MIN(I$6:I71)-1,"NC")</f>
        <v>NC</v>
      </c>
    </row>
    <row r="73" spans="6:9">
      <c r="I73" s="1" t="str">
        <f>IF(ISNUMBER(MATCH(D73,Clubs,0)),MIN(I$6:I72)-1,"NC")</f>
        <v>NC</v>
      </c>
    </row>
    <row r="74" spans="6:9">
      <c r="I74" s="1" t="str">
        <f>IF(ISNUMBER(MATCH(D74,Clubs,0)),MIN(I$6:I73)-1,"NC")</f>
        <v>NC</v>
      </c>
    </row>
    <row r="75" spans="6:9">
      <c r="I75" s="1" t="str">
        <f>IF(ISNUMBER(MATCH(D75,Clubs,0)),MIN(I$6:I74)-1,"NC")</f>
        <v>NC</v>
      </c>
    </row>
    <row r="76" spans="6:9">
      <c r="I76" s="1" t="str">
        <f>IF(ISNUMBER(MATCH(D76,Clubs,0)),MIN(I$6:I75)-1,"NC")</f>
        <v>NC</v>
      </c>
    </row>
    <row r="77" spans="6:9">
      <c r="I77" s="1" t="str">
        <f>IF(ISNUMBER(MATCH(D77,Clubs,0)),MIN(I$6:I76)-1,"NC")</f>
        <v>NC</v>
      </c>
    </row>
    <row r="78" spans="6:9">
      <c r="I78" s="1" t="str">
        <f>IF(ISNUMBER(MATCH(D78,Clubs,0)),MIN(I$6:I77)-1,"NC")</f>
        <v>NC</v>
      </c>
    </row>
    <row r="79" spans="6:9">
      <c r="I79" s="1" t="str">
        <f>IF(ISNUMBER(MATCH(D79,Clubs,0)),MIN(I$6:I78)-1,"NC")</f>
        <v>NC</v>
      </c>
    </row>
    <row r="80" spans="6:9">
      <c r="I80" s="1" t="str">
        <f>IF(ISNUMBER(MATCH(D80,Clubs,0)),MIN(I$6:I79)-1,"NC")</f>
        <v>NC</v>
      </c>
    </row>
    <row r="81" spans="9:9">
      <c r="I81" s="1" t="str">
        <f>IF(ISNUMBER(MATCH(D81,Clubs,0)),MIN(I$6:I80)-1,"NC")</f>
        <v>NC</v>
      </c>
    </row>
    <row r="82" spans="9:9">
      <c r="I82" s="1" t="str">
        <f>IF(ISNUMBER(MATCH(D82,Clubs,0)),MIN(I$6:I81)-1,"NC")</f>
        <v>NC</v>
      </c>
    </row>
    <row r="83" spans="9:9">
      <c r="I83" s="1" t="str">
        <f>IF(ISNUMBER(MATCH(D83,Clubs,0)),MIN(I$6:I82)-1,"NC")</f>
        <v>NC</v>
      </c>
    </row>
    <row r="84" spans="9:9">
      <c r="I84" s="1" t="str">
        <f>IF(ISNUMBER(MATCH(D84,Clubs,0)),MIN(I$6:I83)-1,"NC")</f>
        <v>NC</v>
      </c>
    </row>
    <row r="85" spans="9:9">
      <c r="I85" s="1" t="str">
        <f>IF(ISNUMBER(MATCH(D85,Clubs,0)),MIN(I$6:I84)-1,"NC")</f>
        <v>NC</v>
      </c>
    </row>
    <row r="86" spans="9:9">
      <c r="I86" s="1" t="str">
        <f>IF(ISNUMBER(MATCH(D86,Clubs,0)),MIN(I$6:I85)-1,"NC")</f>
        <v>NC</v>
      </c>
    </row>
    <row r="87" spans="9:9">
      <c r="I87" s="1" t="str">
        <f>IF(ISNUMBER(MATCH(D87,Clubs,0)),MIN(I$6:I86)-1,"NC")</f>
        <v>NC</v>
      </c>
    </row>
    <row r="88" spans="9:9">
      <c r="I88" s="1" t="str">
        <f>IF(ISNUMBER(MATCH(D88,Clubs,0)),MIN(I$6:I87)-1,"NC")</f>
        <v>NC</v>
      </c>
    </row>
    <row r="89" spans="9:9">
      <c r="I89" s="1" t="str">
        <f>IF(ISNUMBER(MATCH(D89,Clubs,0)),MIN(I$6:I88)-1,"NC")</f>
        <v>NC</v>
      </c>
    </row>
    <row r="90" spans="9:9">
      <c r="I90" s="1" t="str">
        <f>IF(ISNUMBER(MATCH(D90,Clubs,0)),MIN(I$6:I89)-1,"NC")</f>
        <v>NC</v>
      </c>
    </row>
    <row r="91" spans="9:9">
      <c r="I91" s="1" t="str">
        <f>IF(ISNUMBER(MATCH(D91,Clubs,0)),MIN(I$6:I90)-1,"NC")</f>
        <v>NC</v>
      </c>
    </row>
    <row r="92" spans="9:9">
      <c r="I92" s="1" t="str">
        <f>IF(ISNUMBER(MATCH(D92,Clubs,0)),MIN(I$6:I91)-1,"NC")</f>
        <v>NC</v>
      </c>
    </row>
    <row r="93" spans="9:9">
      <c r="I93" s="1" t="str">
        <f>IF(ISNUMBER(MATCH(D93,Clubs,0)),MIN(I$6:I92)-1,"NC")</f>
        <v>NC</v>
      </c>
    </row>
    <row r="94" spans="9:9">
      <c r="I94" s="1" t="str">
        <f>IF(ISNUMBER(MATCH(D94,Clubs,0)),MIN(I$6:I93)-1,"NC")</f>
        <v>NC</v>
      </c>
    </row>
    <row r="95" spans="9:9">
      <c r="I95" s="1" t="str">
        <f>IF(ISNUMBER(MATCH(D95,Clubs,0)),MIN(I$6:I94)-1,"NC")</f>
        <v>NC</v>
      </c>
    </row>
    <row r="96" spans="9:9">
      <c r="I96" s="1" t="str">
        <f>IF(ISNUMBER(MATCH(D96,Clubs,0)),MIN(I$6:I95)-1,"NC")</f>
        <v>NC</v>
      </c>
    </row>
    <row r="97" spans="2:9">
      <c r="C97" s="257"/>
      <c r="D97" s="277"/>
      <c r="E97" s="99"/>
      <c r="F97" s="334"/>
      <c r="G97" s="259"/>
      <c r="H97" s="259"/>
      <c r="I97" s="1" t="str">
        <f>IF(ISNUMBER(MATCH(D97,Clubs,0)),MIN(I$6:I96)-1,"NC")</f>
        <v>NC</v>
      </c>
    </row>
    <row r="98" spans="2:9">
      <c r="C98" s="257"/>
      <c r="D98" s="277"/>
      <c r="E98" s="99"/>
      <c r="F98" s="334"/>
      <c r="G98" s="259"/>
      <c r="H98" s="259"/>
      <c r="I98" s="1" t="str">
        <f>IF(ISNUMBER(MATCH(D98,Clubs,0)),MIN(I$6:I97)-1,"NC")</f>
        <v>NC</v>
      </c>
    </row>
    <row r="99" spans="2:9">
      <c r="C99" s="257"/>
      <c r="D99" s="277"/>
      <c r="E99" s="99"/>
      <c r="F99" s="334"/>
      <c r="G99" s="259"/>
      <c r="H99" s="259"/>
      <c r="I99" s="1" t="str">
        <f>IF(ISNUMBER(MATCH(D99,Clubs,0)),MIN(I$6:I98)-1,"NC")</f>
        <v>NC</v>
      </c>
    </row>
    <row r="100" spans="2:9">
      <c r="C100" s="257"/>
      <c r="D100" s="277"/>
      <c r="E100" s="277"/>
      <c r="F100" s="334"/>
      <c r="G100" s="259"/>
      <c r="H100" s="259"/>
      <c r="I100" s="1" t="str">
        <f>IF(ISNUMBER(MATCH(D100,Clubs,0)),MIN(I$6:I99)-1,"NC")</f>
        <v>NC</v>
      </c>
    </row>
    <row r="101" spans="2:9">
      <c r="C101" s="257"/>
      <c r="D101" s="277"/>
      <c r="E101" s="277"/>
      <c r="F101" s="334"/>
      <c r="G101" s="259"/>
      <c r="H101" s="259"/>
      <c r="I101" s="1" t="str">
        <f>IF(ISNUMBER(MATCH(D101,Clubs,0)),MIN(I$6:I100)-1,"NC")</f>
        <v>NC</v>
      </c>
    </row>
    <row r="102" spans="2:9">
      <c r="C102" s="257"/>
      <c r="D102" s="277"/>
      <c r="E102" s="277"/>
      <c r="F102" s="334"/>
      <c r="G102" s="259"/>
      <c r="H102" s="259"/>
      <c r="I102" s="1" t="str">
        <f>IF(ISNUMBER(MATCH(D102,Clubs,0)),MIN(I$6:I101)-1,"NC")</f>
        <v>NC</v>
      </c>
    </row>
    <row r="103" spans="2:9">
      <c r="C103" s="257"/>
      <c r="D103" s="277"/>
      <c r="E103" s="277"/>
      <c r="F103" s="334"/>
      <c r="G103" s="259"/>
      <c r="H103" s="259"/>
      <c r="I103" s="1" t="str">
        <f>IF(ISNUMBER(MATCH(D103,Clubs,0)),MIN(I$6:I102)-1,"NC")</f>
        <v>NC</v>
      </c>
    </row>
    <row r="104" spans="2:9">
      <c r="C104" s="257"/>
      <c r="D104" s="277"/>
      <c r="E104" s="277"/>
      <c r="F104" s="334"/>
      <c r="G104" s="259"/>
      <c r="H104" s="259"/>
      <c r="I104" s="1" t="str">
        <f>IF(ISNUMBER(MATCH(D104,Clubs,0)),MIN(I$6:I103)-1,"NC")</f>
        <v>NC</v>
      </c>
    </row>
    <row r="105" spans="2:9">
      <c r="C105" s="335"/>
      <c r="D105" s="335"/>
      <c r="E105" s="335"/>
      <c r="F105" s="299"/>
      <c r="G105" s="328"/>
      <c r="H105" s="328"/>
      <c r="I105" s="1" t="str">
        <f>IF(ISNUMBER(MATCH(D105,Clubs,0)),MIN(I$6:I104)-1,"NC")</f>
        <v>NC</v>
      </c>
    </row>
    <row r="106" spans="2:9">
      <c r="C106" s="335"/>
      <c r="D106" s="335"/>
      <c r="E106" s="335"/>
      <c r="F106" s="299"/>
      <c r="G106" s="328"/>
      <c r="H106" s="328"/>
      <c r="I106" s="1" t="str">
        <f>IF(ISNUMBER(MATCH(D106,Clubs,0)),MIN(I$6:I105)-1,"NC")</f>
        <v>NC</v>
      </c>
    </row>
    <row r="107" spans="2:9">
      <c r="C107" s="335"/>
      <c r="D107" s="335"/>
      <c r="E107" s="335"/>
      <c r="F107" s="299"/>
      <c r="G107" s="328"/>
      <c r="H107" s="328"/>
      <c r="I107" s="1" t="str">
        <f>IF(ISNUMBER(MATCH(D107,Clubs,0)),MIN(I$6:I106)-1,"NC")</f>
        <v>NC</v>
      </c>
    </row>
    <row r="110" spans="2:9" s="3" customFormat="1" ht="18">
      <c r="C110" s="330" t="s">
        <v>151</v>
      </c>
      <c r="D110" s="655"/>
      <c r="E110" s="655"/>
      <c r="I110" s="2"/>
    </row>
    <row r="111" spans="2:9" ht="45">
      <c r="B111" s="578"/>
      <c r="C111" s="566" t="s">
        <v>1</v>
      </c>
      <c r="D111" s="566" t="s">
        <v>2</v>
      </c>
      <c r="E111" s="566" t="s">
        <v>166</v>
      </c>
      <c r="F111" s="567"/>
      <c r="G111" s="579"/>
      <c r="H111" s="579"/>
      <c r="I111" s="567" t="s">
        <v>86</v>
      </c>
    </row>
    <row r="112" spans="2:9">
      <c r="B112" s="578"/>
      <c r="C112" s="566"/>
      <c r="D112" s="566"/>
      <c r="E112" s="566"/>
      <c r="F112" s="567"/>
      <c r="G112" s="579"/>
      <c r="H112" s="579"/>
      <c r="I112" s="568">
        <v>100</v>
      </c>
    </row>
    <row r="113" spans="2:9">
      <c r="B113" s="99" t="s">
        <v>310</v>
      </c>
      <c r="C113" s="99" t="s">
        <v>362</v>
      </c>
      <c r="D113" s="339" t="s">
        <v>4</v>
      </c>
      <c r="E113" s="339" t="s">
        <v>205</v>
      </c>
      <c r="F113" s="334"/>
      <c r="I113" s="1">
        <f>IF(ISNUMBER(MATCH(D113,Clubs,0)),MIN(I$112:I112)-1,"NC")</f>
        <v>99</v>
      </c>
    </row>
    <row r="114" spans="2:9">
      <c r="B114" s="99" t="s">
        <v>312</v>
      </c>
      <c r="C114" s="99" t="s">
        <v>711</v>
      </c>
      <c r="D114" s="339" t="s">
        <v>189</v>
      </c>
      <c r="E114" s="339" t="s">
        <v>213</v>
      </c>
      <c r="F114" s="334"/>
      <c r="I114" s="1">
        <f>IF(ISNUMBER(MATCH(D114,Clubs,0)),MIN(I$112:I113)-1,"NC")</f>
        <v>98</v>
      </c>
    </row>
    <row r="115" spans="2:9">
      <c r="B115" s="99" t="s">
        <v>313</v>
      </c>
      <c r="C115" s="99" t="s">
        <v>49</v>
      </c>
      <c r="D115" s="339" t="s">
        <v>3</v>
      </c>
      <c r="E115" s="339" t="s">
        <v>207</v>
      </c>
      <c r="F115" s="334"/>
      <c r="I115" s="1">
        <f>IF(ISNUMBER(MATCH(D115,Clubs,0)),MIN(I$112:I114)-1,"NC")</f>
        <v>97</v>
      </c>
    </row>
    <row r="116" spans="2:9">
      <c r="B116" s="99" t="s">
        <v>316</v>
      </c>
      <c r="C116" s="99" t="s">
        <v>677</v>
      </c>
      <c r="D116" s="339" t="s">
        <v>3</v>
      </c>
      <c r="E116" s="339" t="s">
        <v>213</v>
      </c>
      <c r="F116" s="334"/>
      <c r="I116" s="1">
        <f>IF(ISNUMBER(MATCH(D116,Clubs,0)),MIN(I$112:I115)-1,"NC")</f>
        <v>96</v>
      </c>
    </row>
    <row r="117" spans="2:9">
      <c r="B117" s="99" t="s">
        <v>317</v>
      </c>
      <c r="C117" s="99" t="s">
        <v>37</v>
      </c>
      <c r="D117" s="339" t="s">
        <v>3</v>
      </c>
      <c r="E117" s="339" t="s">
        <v>216</v>
      </c>
      <c r="F117" s="334"/>
      <c r="I117" s="1">
        <f>IF(ISNUMBER(MATCH(D117,Clubs,0)),MIN(I$112:I116)-1,"NC")</f>
        <v>95</v>
      </c>
    </row>
    <row r="118" spans="2:9">
      <c r="B118" s="99" t="s">
        <v>319</v>
      </c>
      <c r="C118" s="99" t="s">
        <v>571</v>
      </c>
      <c r="D118" s="339" t="s">
        <v>189</v>
      </c>
      <c r="E118" s="339" t="s">
        <v>213</v>
      </c>
      <c r="F118" s="334"/>
      <c r="I118" s="1">
        <f>IF(ISNUMBER(MATCH(D118,Clubs,0)),MIN(I$112:I117)-1,"NC")</f>
        <v>94</v>
      </c>
    </row>
    <row r="119" spans="2:9">
      <c r="B119" s="99" t="s">
        <v>320</v>
      </c>
      <c r="C119" s="99" t="s">
        <v>549</v>
      </c>
      <c r="D119" s="339" t="s">
        <v>5</v>
      </c>
      <c r="E119" s="339" t="s">
        <v>226</v>
      </c>
      <c r="F119" s="334"/>
      <c r="I119" s="1">
        <f>IF(ISNUMBER(MATCH(D119,Clubs,0)),MIN(I$112:I118)-1,"NC")</f>
        <v>93</v>
      </c>
    </row>
    <row r="120" spans="2:9">
      <c r="B120" s="99" t="s">
        <v>323</v>
      </c>
      <c r="C120" s="99" t="s">
        <v>264</v>
      </c>
      <c r="D120" s="339" t="s">
        <v>189</v>
      </c>
      <c r="E120" s="339" t="s">
        <v>207</v>
      </c>
      <c r="F120" s="334"/>
      <c r="I120" s="1">
        <f>IF(ISNUMBER(MATCH(D120,Clubs,0)),MIN(I$112:I119)-1,"NC")</f>
        <v>92</v>
      </c>
    </row>
    <row r="121" spans="2:9">
      <c r="B121" s="99" t="s">
        <v>325</v>
      </c>
      <c r="C121" s="99" t="s">
        <v>551</v>
      </c>
      <c r="D121" s="339" t="s">
        <v>4</v>
      </c>
      <c r="E121" s="339" t="s">
        <v>222</v>
      </c>
      <c r="F121" s="334"/>
      <c r="I121" s="1">
        <f>IF(ISNUMBER(MATCH(D121,Clubs,0)),MIN(I$112:I120)-1,"NC")</f>
        <v>91</v>
      </c>
    </row>
    <row r="122" spans="2:9">
      <c r="B122" s="99" t="s">
        <v>326</v>
      </c>
      <c r="C122" s="99" t="s">
        <v>374</v>
      </c>
      <c r="D122" s="339" t="s">
        <v>3</v>
      </c>
      <c r="E122" s="339" t="s">
        <v>207</v>
      </c>
      <c r="F122" s="334"/>
      <c r="I122" s="1">
        <f>IF(ISNUMBER(MATCH(D122,Clubs,0)),MIN(I$112:I121)-1,"NC")</f>
        <v>90</v>
      </c>
    </row>
    <row r="123" spans="2:9">
      <c r="B123" s="99" t="s">
        <v>329</v>
      </c>
      <c r="C123" s="99" t="s">
        <v>560</v>
      </c>
      <c r="D123" s="339" t="s">
        <v>4</v>
      </c>
      <c r="E123" s="339" t="s">
        <v>228</v>
      </c>
      <c r="F123" s="334"/>
      <c r="I123" s="1">
        <f>IF(ISNUMBER(MATCH(D123,Clubs,0)),MIN(I$112:I122)-1,"NC")</f>
        <v>89</v>
      </c>
    </row>
    <row r="124" spans="2:9">
      <c r="B124" s="99" t="s">
        <v>331</v>
      </c>
      <c r="C124" s="99" t="s">
        <v>372</v>
      </c>
      <c r="D124" s="339" t="s">
        <v>3</v>
      </c>
      <c r="E124" s="339" t="s">
        <v>208</v>
      </c>
      <c r="F124" s="334"/>
      <c r="I124" s="1">
        <f>IF(ISNUMBER(MATCH(D124,Clubs,0)),MIN(I$112:I123)-1,"NC")</f>
        <v>88</v>
      </c>
    </row>
    <row r="125" spans="2:9">
      <c r="B125" s="99" t="s">
        <v>333</v>
      </c>
      <c r="C125" s="99" t="s">
        <v>224</v>
      </c>
      <c r="D125" s="339" t="s">
        <v>4</v>
      </c>
      <c r="E125" s="339" t="s">
        <v>207</v>
      </c>
      <c r="F125" s="334"/>
      <c r="I125" s="1">
        <f>IF(ISNUMBER(MATCH(D125,Clubs,0)),MIN(I$112:I124)-1,"NC")</f>
        <v>87</v>
      </c>
    </row>
    <row r="126" spans="2:9">
      <c r="B126" s="99" t="s">
        <v>334</v>
      </c>
      <c r="C126" s="99" t="s">
        <v>676</v>
      </c>
      <c r="D126" s="339" t="s">
        <v>3</v>
      </c>
      <c r="E126" s="339" t="s">
        <v>210</v>
      </c>
      <c r="F126" s="334"/>
      <c r="I126" s="1">
        <f>IF(ISNUMBER(MATCH(D126,Clubs,0)),MIN(I$112:I125)-1,"NC")</f>
        <v>86</v>
      </c>
    </row>
    <row r="127" spans="2:9">
      <c r="B127" s="99" t="s">
        <v>336</v>
      </c>
      <c r="C127" s="99" t="s">
        <v>712</v>
      </c>
      <c r="D127" s="339" t="s">
        <v>416</v>
      </c>
      <c r="E127" s="339" t="s">
        <v>222</v>
      </c>
      <c r="F127" s="334"/>
      <c r="I127" s="1" t="str">
        <f>IF(ISNUMBER(MATCH(D127,Clubs,0)),MIN(I$112:I126)-1,"NC")</f>
        <v>NC</v>
      </c>
    </row>
    <row r="128" spans="2:9">
      <c r="B128" s="99" t="s">
        <v>337</v>
      </c>
      <c r="C128" s="99" t="s">
        <v>713</v>
      </c>
      <c r="D128" s="339" t="s">
        <v>608</v>
      </c>
      <c r="E128" s="339" t="s">
        <v>207</v>
      </c>
      <c r="F128" s="334"/>
      <c r="I128" s="1" t="str">
        <f>IF(ISNUMBER(MATCH(D128,Clubs,0)),MIN(I$112:I127)-1,"NC")</f>
        <v>NC</v>
      </c>
    </row>
    <row r="129" spans="2:9">
      <c r="B129" s="99" t="s">
        <v>339</v>
      </c>
      <c r="C129" s="99" t="s">
        <v>371</v>
      </c>
      <c r="D129" s="339" t="s">
        <v>4</v>
      </c>
      <c r="E129" s="339" t="s">
        <v>213</v>
      </c>
      <c r="F129" s="334"/>
      <c r="I129" s="1">
        <f>IF(ISNUMBER(MATCH(D129,Clubs,0)),MIN(I$112:I128)-1,"NC")</f>
        <v>85</v>
      </c>
    </row>
    <row r="130" spans="2:9">
      <c r="B130" s="99" t="s">
        <v>340</v>
      </c>
      <c r="C130" s="99" t="s">
        <v>714</v>
      </c>
      <c r="D130" s="339" t="s">
        <v>539</v>
      </c>
      <c r="E130" s="339" t="s">
        <v>208</v>
      </c>
      <c r="F130" s="334"/>
      <c r="I130" s="1" t="str">
        <f>IF(ISNUMBER(MATCH(D130,Clubs,0)),MIN(I$112:I129)-1,"NC")</f>
        <v>NC</v>
      </c>
    </row>
    <row r="131" spans="2:9">
      <c r="B131" s="99" t="s">
        <v>341</v>
      </c>
      <c r="C131" s="99" t="s">
        <v>232</v>
      </c>
      <c r="D131" s="339" t="s">
        <v>189</v>
      </c>
      <c r="E131" s="339" t="s">
        <v>226</v>
      </c>
      <c r="F131" s="334"/>
      <c r="I131" s="1">
        <f>IF(ISNUMBER(MATCH(D131,Clubs,0)),MIN(I$112:I130)-1,"NC")</f>
        <v>84</v>
      </c>
    </row>
    <row r="132" spans="2:9">
      <c r="B132" s="99" t="s">
        <v>342</v>
      </c>
      <c r="C132" s="99" t="s">
        <v>559</v>
      </c>
      <c r="D132" s="339" t="s">
        <v>539</v>
      </c>
      <c r="E132" s="339" t="s">
        <v>226</v>
      </c>
      <c r="F132" s="334"/>
      <c r="I132" s="1" t="str">
        <f>IF(ISNUMBER(MATCH(D132,Clubs,0)),MIN(I$112:I131)-1,"NC")</f>
        <v>NC</v>
      </c>
    </row>
    <row r="133" spans="2:9">
      <c r="B133" s="99" t="s">
        <v>345</v>
      </c>
      <c r="C133" s="99" t="s">
        <v>715</v>
      </c>
      <c r="D133" s="339" t="s">
        <v>545</v>
      </c>
      <c r="E133" s="339" t="s">
        <v>233</v>
      </c>
      <c r="F133" s="334"/>
      <c r="I133" s="1" t="str">
        <f>IF(ISNUMBER(MATCH(D133,Clubs,0)),MIN(I$112:I132)-1,"NC")</f>
        <v>NC</v>
      </c>
    </row>
    <row r="134" spans="2:9">
      <c r="B134" s="99" t="s">
        <v>347</v>
      </c>
      <c r="C134" s="99" t="s">
        <v>716</v>
      </c>
      <c r="D134" s="339" t="s">
        <v>388</v>
      </c>
      <c r="E134" s="339" t="s">
        <v>208</v>
      </c>
      <c r="F134" s="334"/>
      <c r="I134" s="1" t="str">
        <f>IF(ISNUMBER(MATCH(D134,Clubs,0)),MIN(I$112:I133)-1,"NC")</f>
        <v>NC</v>
      </c>
    </row>
    <row r="135" spans="2:9">
      <c r="B135" s="99" t="s">
        <v>348</v>
      </c>
      <c r="C135" s="99" t="s">
        <v>89</v>
      </c>
      <c r="D135" s="339" t="s">
        <v>4</v>
      </c>
      <c r="E135" s="339" t="s">
        <v>219</v>
      </c>
      <c r="F135" s="334"/>
      <c r="I135" s="1">
        <f>IF(ISNUMBER(MATCH(D135,Clubs,0)),MIN(I$112:I134)-1,"NC")</f>
        <v>83</v>
      </c>
    </row>
    <row r="136" spans="2:9">
      <c r="B136" s="99" t="s">
        <v>350</v>
      </c>
      <c r="C136" s="99" t="s">
        <v>678</v>
      </c>
      <c r="D136" s="339" t="s">
        <v>416</v>
      </c>
      <c r="E136" s="339" t="s">
        <v>208</v>
      </c>
      <c r="F136" s="334"/>
      <c r="I136" s="1" t="str">
        <f>IF(ISNUMBER(MATCH(D136,Clubs,0)),MIN(I$112:I135)-1,"NC")</f>
        <v>NC</v>
      </c>
    </row>
    <row r="137" spans="2:9">
      <c r="B137" s="99" t="s">
        <v>353</v>
      </c>
      <c r="C137" s="99" t="s">
        <v>230</v>
      </c>
      <c r="D137" s="339" t="s">
        <v>5</v>
      </c>
      <c r="E137" s="339" t="s">
        <v>219</v>
      </c>
      <c r="F137" s="334"/>
      <c r="I137" s="1">
        <f>IF(ISNUMBER(MATCH(D137,Clubs,0)),MIN(I$112:I136)-1,"NC")</f>
        <v>82</v>
      </c>
    </row>
    <row r="138" spans="2:9">
      <c r="B138" s="99" t="s">
        <v>355</v>
      </c>
      <c r="C138" s="99" t="s">
        <v>403</v>
      </c>
      <c r="D138" s="339" t="s">
        <v>3</v>
      </c>
      <c r="E138" s="339" t="s">
        <v>233</v>
      </c>
      <c r="F138" s="334"/>
      <c r="I138" s="1">
        <f>IF(ISNUMBER(MATCH(D138,Clubs,0)),MIN(I$112:I137)-1,"NC")</f>
        <v>81</v>
      </c>
    </row>
    <row r="139" spans="2:9">
      <c r="B139" s="99" t="s">
        <v>357</v>
      </c>
      <c r="C139" s="99" t="s">
        <v>685</v>
      </c>
      <c r="D139" s="339" t="s">
        <v>416</v>
      </c>
      <c r="E139" s="339" t="s">
        <v>228</v>
      </c>
      <c r="F139" s="334"/>
      <c r="I139" s="1" t="str">
        <f>IF(ISNUMBER(MATCH(D139,Clubs,0)),MIN(I$112:I138)-1,"NC")</f>
        <v>NC</v>
      </c>
    </row>
    <row r="140" spans="2:9">
      <c r="B140" s="99" t="s">
        <v>360</v>
      </c>
      <c r="C140" s="99" t="s">
        <v>717</v>
      </c>
      <c r="D140" s="339" t="s">
        <v>416</v>
      </c>
      <c r="E140" s="339" t="s">
        <v>220</v>
      </c>
      <c r="F140" s="334"/>
      <c r="I140" s="1" t="str">
        <f>IF(ISNUMBER(MATCH(D140,Clubs,0)),MIN(I$112:I139)-1,"NC")</f>
        <v>NC</v>
      </c>
    </row>
    <row r="141" spans="2:9">
      <c r="B141" s="99" t="s">
        <v>384</v>
      </c>
      <c r="C141" s="99" t="s">
        <v>683</v>
      </c>
      <c r="D141" s="339" t="s">
        <v>381</v>
      </c>
      <c r="E141" s="339" t="s">
        <v>208</v>
      </c>
      <c r="F141" s="334"/>
      <c r="I141" s="1" t="str">
        <f>IF(ISNUMBER(MATCH(D141,Clubs,0)),MIN(I$112:I140)-1,"NC")</f>
        <v>NC</v>
      </c>
    </row>
    <row r="142" spans="2:9">
      <c r="B142" s="99" t="s">
        <v>385</v>
      </c>
      <c r="C142" s="99" t="s">
        <v>562</v>
      </c>
      <c r="D142" s="339" t="s">
        <v>189</v>
      </c>
      <c r="E142" s="339" t="s">
        <v>228</v>
      </c>
      <c r="F142" s="334"/>
      <c r="I142" s="1">
        <f>IF(ISNUMBER(MATCH(D142,Clubs,0)),MIN(I$112:I141)-1,"NC")</f>
        <v>80</v>
      </c>
    </row>
    <row r="143" spans="2:9">
      <c r="B143" s="99" t="s">
        <v>386</v>
      </c>
      <c r="C143" s="99" t="s">
        <v>373</v>
      </c>
      <c r="D143" s="339" t="s">
        <v>3</v>
      </c>
      <c r="E143" s="339" t="s">
        <v>213</v>
      </c>
      <c r="F143" s="334"/>
      <c r="I143" s="1">
        <f>IF(ISNUMBER(MATCH(D143,Clubs,0)),MIN(I$112:I142)-1,"NC")</f>
        <v>79</v>
      </c>
    </row>
    <row r="144" spans="2:9">
      <c r="B144" s="99" t="s">
        <v>389</v>
      </c>
      <c r="C144" s="99" t="s">
        <v>556</v>
      </c>
      <c r="D144" s="339" t="s">
        <v>189</v>
      </c>
      <c r="E144" s="339" t="s">
        <v>220</v>
      </c>
      <c r="F144" s="334"/>
      <c r="I144" s="1">
        <f>IF(ISNUMBER(MATCH(D144,Clubs,0)),MIN(I$112:I143)-1,"NC")</f>
        <v>78</v>
      </c>
    </row>
    <row r="145" spans="6:9">
      <c r="F145" s="334"/>
      <c r="I145" s="1" t="str">
        <f>IF(ISNUMBER(MATCH(D145,Clubs,0)),MIN(I$112:I144)-1,"NC")</f>
        <v>NC</v>
      </c>
    </row>
    <row r="146" spans="6:9">
      <c r="F146" s="334"/>
      <c r="I146" s="1" t="str">
        <f>IF(ISNUMBER(MATCH(D146,Clubs,0)),MIN(I$112:I145)-1,"NC")</f>
        <v>NC</v>
      </c>
    </row>
    <row r="147" spans="6:9">
      <c r="F147" s="334"/>
      <c r="I147" s="1" t="str">
        <f>IF(ISNUMBER(MATCH(D147,Clubs,0)),MIN(I$112:I146)-1,"NC")</f>
        <v>NC</v>
      </c>
    </row>
    <row r="148" spans="6:9">
      <c r="F148" s="334"/>
      <c r="I148" s="1" t="str">
        <f>IF(ISNUMBER(MATCH(D148,Clubs,0)),MIN(I$112:I147)-1,"NC")</f>
        <v>NC</v>
      </c>
    </row>
    <row r="149" spans="6:9">
      <c r="F149" s="334"/>
      <c r="I149" s="1" t="str">
        <f>IF(ISNUMBER(MATCH(D149,Clubs,0)),MIN(I$112:I148)-1,"NC")</f>
        <v>NC</v>
      </c>
    </row>
    <row r="150" spans="6:9">
      <c r="F150" s="334"/>
      <c r="I150" s="1" t="str">
        <f>IF(ISNUMBER(MATCH(D150,Clubs,0)),MIN(I$112:I149)-1,"NC")</f>
        <v>NC</v>
      </c>
    </row>
    <row r="151" spans="6:9">
      <c r="F151" s="334"/>
      <c r="I151" s="1" t="str">
        <f>IF(ISNUMBER(MATCH(D151,Clubs,0)),MIN(I$112:I150)-1,"NC")</f>
        <v>NC</v>
      </c>
    </row>
    <row r="152" spans="6:9">
      <c r="F152" s="334"/>
      <c r="I152" s="1" t="str">
        <f>IF(ISNUMBER(MATCH(D152,Clubs,0)),MIN(I$112:I151)-1,"NC")</f>
        <v>NC</v>
      </c>
    </row>
    <row r="153" spans="6:9">
      <c r="F153" s="334"/>
      <c r="I153" s="1" t="str">
        <f>IF(ISNUMBER(MATCH(D153,Clubs,0)),MIN(I$112:I152)-1,"NC")</f>
        <v>NC</v>
      </c>
    </row>
    <row r="154" spans="6:9">
      <c r="F154" s="334"/>
      <c r="I154" s="1" t="str">
        <f>IF(ISNUMBER(MATCH(D154,Clubs,0)),MIN(I$112:I153)-1,"NC")</f>
        <v>NC</v>
      </c>
    </row>
    <row r="155" spans="6:9">
      <c r="F155" s="334"/>
      <c r="I155" s="1" t="str">
        <f>IF(ISNUMBER(MATCH(D155,Clubs,0)),MIN(I$112:I154)-1,"NC")</f>
        <v>NC</v>
      </c>
    </row>
    <row r="156" spans="6:9">
      <c r="F156" s="334"/>
      <c r="I156" s="1" t="str">
        <f>IF(ISNUMBER(MATCH(D156,Clubs,0)),MIN(I$112:I155)-1,"NC")</f>
        <v>NC</v>
      </c>
    </row>
    <row r="157" spans="6:9">
      <c r="F157" s="334"/>
      <c r="I157" s="1" t="str">
        <f>IF(ISNUMBER(MATCH(D157,Clubs,0)),MIN(I$112:I156)-1,"NC")</f>
        <v>NC</v>
      </c>
    </row>
    <row r="158" spans="6:9">
      <c r="F158" s="334"/>
      <c r="I158" s="1" t="str">
        <f>IF(ISNUMBER(MATCH(D158,Clubs,0)),MIN(I$112:I157)-1,"NC")</f>
        <v>NC</v>
      </c>
    </row>
    <row r="159" spans="6:9">
      <c r="F159" s="334"/>
      <c r="I159" s="1" t="str">
        <f>IF(ISNUMBER(MATCH(D159,Clubs,0)),MIN(I$112:I158)-1,"NC")</f>
        <v>NC</v>
      </c>
    </row>
    <row r="160" spans="6:9">
      <c r="F160" s="334"/>
      <c r="I160" s="1" t="str">
        <f>IF(ISNUMBER(MATCH(D160,Clubs,0)),MIN(I$112:I159)-1,"NC")</f>
        <v>NC</v>
      </c>
    </row>
    <row r="161" spans="6:9">
      <c r="F161" s="334"/>
      <c r="I161" s="1" t="str">
        <f>IF(ISNUMBER(MATCH(D161,Clubs,0)),MIN(I$112:I160)-1,"NC")</f>
        <v>NC</v>
      </c>
    </row>
    <row r="162" spans="6:9">
      <c r="F162" s="334"/>
      <c r="I162" s="1" t="str">
        <f>IF(ISNUMBER(MATCH(D162,Clubs,0)),MIN(I$112:I161)-1,"NC")</f>
        <v>NC</v>
      </c>
    </row>
    <row r="163" spans="6:9">
      <c r="F163" s="334"/>
      <c r="I163" s="1" t="str">
        <f>IF(ISNUMBER(MATCH(D163,Clubs,0)),MIN(I$112:I162)-1,"NC")</f>
        <v>NC</v>
      </c>
    </row>
    <row r="164" spans="6:9">
      <c r="F164" s="334"/>
      <c r="I164" s="1" t="str">
        <f>IF(ISNUMBER(MATCH(D164,Clubs,0)),MIN(I$112:I163)-1,"NC")</f>
        <v>NC</v>
      </c>
    </row>
    <row r="165" spans="6:9">
      <c r="F165" s="334"/>
      <c r="I165" s="1" t="str">
        <f>IF(ISNUMBER(MATCH(D165,Clubs,0)),MIN(I$112:I164)-1,"NC")</f>
        <v>NC</v>
      </c>
    </row>
    <row r="166" spans="6:9">
      <c r="F166" s="334"/>
      <c r="I166" s="1" t="str">
        <f>IF(ISNUMBER(MATCH(D166,Clubs,0)),MIN(I$112:I165)-1,"NC")</f>
        <v>NC</v>
      </c>
    </row>
    <row r="167" spans="6:9">
      <c r="F167" s="334"/>
      <c r="I167" s="1" t="str">
        <f>IF(ISNUMBER(MATCH(D167,Clubs,0)),MIN(I$112:I166)-1,"NC")</f>
        <v>NC</v>
      </c>
    </row>
    <row r="168" spans="6:9">
      <c r="F168" s="334"/>
      <c r="I168" s="1" t="str">
        <f>IF(ISNUMBER(MATCH(D168,Clubs,0)),MIN(I$112:I167)-1,"NC")</f>
        <v>NC</v>
      </c>
    </row>
    <row r="169" spans="6:9">
      <c r="F169" s="334"/>
      <c r="I169" s="1" t="str">
        <f>IF(ISNUMBER(MATCH(D169,Clubs,0)),MIN(I$112:I168)-1,"NC")</f>
        <v>NC</v>
      </c>
    </row>
    <row r="170" spans="6:9">
      <c r="F170" s="334"/>
      <c r="I170" s="1" t="str">
        <f>IF(ISNUMBER(MATCH(D170,Clubs,0)),MIN(I$112:I169)-1,"NC")</f>
        <v>NC</v>
      </c>
    </row>
    <row r="171" spans="6:9">
      <c r="F171" s="334"/>
      <c r="I171" s="1" t="str">
        <f>IF(ISNUMBER(MATCH(D171,Clubs,0)),MIN(I$112:I170)-1,"NC")</f>
        <v>NC</v>
      </c>
    </row>
    <row r="172" spans="6:9">
      <c r="F172" s="334"/>
      <c r="I172" s="1" t="str">
        <f>IF(ISNUMBER(MATCH(D172,Clubs,0)),MIN(I$112:I171)-1,"NC")</f>
        <v>NC</v>
      </c>
    </row>
    <row r="173" spans="6:9">
      <c r="F173" s="334"/>
      <c r="I173" s="1" t="str">
        <f>IF(ISNUMBER(MATCH(D173,Clubs,0)),MIN(I$112:I172)-1,"NC")</f>
        <v>NC</v>
      </c>
    </row>
    <row r="174" spans="6:9">
      <c r="F174" s="334"/>
      <c r="I174" s="1" t="str">
        <f>IF(ISNUMBER(MATCH(D174,Clubs,0)),MIN(I$112:I173)-1,"NC")</f>
        <v>NC</v>
      </c>
    </row>
    <row r="175" spans="6:9">
      <c r="F175" s="334"/>
      <c r="I175" s="1" t="str">
        <f>IF(ISNUMBER(MATCH(D175,Clubs,0)),MIN(I$112:I174)-1,"NC")</f>
        <v>NC</v>
      </c>
    </row>
    <row r="176" spans="6:9">
      <c r="F176" s="334"/>
      <c r="I176" s="1" t="str">
        <f>IF(ISNUMBER(MATCH(D176,Clubs,0)),MIN(I$112:I175)-1,"NC")</f>
        <v>NC</v>
      </c>
    </row>
    <row r="177" spans="6:9">
      <c r="F177" s="334"/>
      <c r="I177" s="1" t="str">
        <f>IF(ISNUMBER(MATCH(D177,Clubs,0)),MIN(I$112:I176)-1,"NC")</f>
        <v>NC</v>
      </c>
    </row>
    <row r="178" spans="6:9">
      <c r="F178" s="334"/>
      <c r="I178" s="1" t="str">
        <f>IF(ISNUMBER(MATCH(D178,Clubs,0)),MIN(I$112:I177)-1,"NC")</f>
        <v>NC</v>
      </c>
    </row>
    <row r="179" spans="6:9">
      <c r="F179" s="334"/>
      <c r="I179" s="1" t="str">
        <f>IF(ISNUMBER(MATCH(D179,Clubs,0)),MIN(I$112:I178)-1,"NC")</f>
        <v>NC</v>
      </c>
    </row>
    <row r="180" spans="6:9">
      <c r="F180" s="334"/>
      <c r="I180" s="1" t="str">
        <f>IF(ISNUMBER(MATCH(D180,Clubs,0)),MIN(I$112:I179)-1,"NC")</f>
        <v>NC</v>
      </c>
    </row>
    <row r="181" spans="6:9">
      <c r="F181" s="334"/>
      <c r="I181" s="1" t="str">
        <f>IF(ISNUMBER(MATCH(D181,Clubs,0)),MIN(I$112:I180)-1,"NC")</f>
        <v>NC</v>
      </c>
    </row>
    <row r="182" spans="6:9">
      <c r="F182" s="334"/>
      <c r="I182" s="1" t="str">
        <f>IF(ISNUMBER(MATCH(D182,Clubs,0)),MIN(I$112:I181)-1,"NC")</f>
        <v>NC</v>
      </c>
    </row>
    <row r="183" spans="6:9">
      <c r="F183" s="334"/>
      <c r="I183" s="1" t="str">
        <f>IF(ISNUMBER(MATCH(D183,Clubs,0)),MIN(I$112:I182)-1,"NC")</f>
        <v>NC</v>
      </c>
    </row>
    <row r="184" spans="6:9">
      <c r="F184" s="334"/>
      <c r="I184" s="1" t="str">
        <f>IF(ISNUMBER(MATCH(D184,Clubs,0)),MIN(I$112:I183)-1,"NC")</f>
        <v>NC</v>
      </c>
    </row>
    <row r="185" spans="6:9">
      <c r="F185" s="334"/>
      <c r="I185" s="1" t="str">
        <f>IF(ISNUMBER(MATCH(D185,Clubs,0)),MIN(I$112:I184)-1,"NC")</f>
        <v>NC</v>
      </c>
    </row>
    <row r="186" spans="6:9">
      <c r="F186" s="334"/>
      <c r="I186" s="1" t="str">
        <f>IF(ISNUMBER(MATCH(D186,Clubs,0)),MIN(I$112:I185)-1,"NC")</f>
        <v>NC</v>
      </c>
    </row>
    <row r="187" spans="6:9">
      <c r="F187" s="334"/>
      <c r="I187" s="1" t="str">
        <f>IF(ISNUMBER(MATCH(D187,Clubs,0)),MIN(I$112:I186)-1,"NC")</f>
        <v>NC</v>
      </c>
    </row>
    <row r="188" spans="6:9">
      <c r="F188" s="334"/>
      <c r="I188" s="1" t="str">
        <f>IF(ISNUMBER(MATCH(D188,Clubs,0)),MIN(I$112:I187)-1,"NC")</f>
        <v>NC</v>
      </c>
    </row>
    <row r="189" spans="6:9">
      <c r="F189" s="334"/>
      <c r="I189" s="1" t="str">
        <f>IF(ISNUMBER(MATCH(D189,Clubs,0)),MIN(I$112:I188)-1,"NC")</f>
        <v>NC</v>
      </c>
    </row>
    <row r="190" spans="6:9">
      <c r="F190" s="334"/>
      <c r="I190" s="1" t="str">
        <f>IF(ISNUMBER(MATCH(D190,Clubs,0)),MIN(I$112:I189)-1,"NC")</f>
        <v>NC</v>
      </c>
    </row>
    <row r="191" spans="6:9">
      <c r="F191" s="334"/>
      <c r="I191" s="1" t="str">
        <f>IF(ISNUMBER(MATCH(D191,Clubs,0)),MIN(I$112:I190)-1,"NC")</f>
        <v>NC</v>
      </c>
    </row>
    <row r="192" spans="6:9">
      <c r="F192" s="334"/>
      <c r="I192" s="1" t="str">
        <f>IF(ISNUMBER(MATCH(D192,Clubs,0)),MIN(I$112:I191)-1,"NC")</f>
        <v>NC</v>
      </c>
    </row>
    <row r="193" spans="6:9">
      <c r="F193" s="334"/>
      <c r="I193" s="1" t="str">
        <f>IF(ISNUMBER(MATCH(D193,Clubs,0)),MIN(I$112:I192)-1,"NC")</f>
        <v>NC</v>
      </c>
    </row>
    <row r="194" spans="6:9">
      <c r="I194" s="1" t="str">
        <f>IF(ISNUMBER(MATCH(D194,Clubs,0)),MIN(I$112:I193)-1,"NC")</f>
        <v>NC</v>
      </c>
    </row>
    <row r="195" spans="6:9">
      <c r="I195" s="1" t="str">
        <f>IF(ISNUMBER(MATCH(D195,Clubs,0)),MIN(I$112:I194)-1,"NC")</f>
        <v>NC</v>
      </c>
    </row>
    <row r="196" spans="6:9">
      <c r="I196" s="1" t="str">
        <f>IF(ISNUMBER(MATCH(D196,Clubs,0)),MIN(I$112:I195)-1,"NC")</f>
        <v>NC</v>
      </c>
    </row>
    <row r="197" spans="6:9">
      <c r="I197" s="1" t="str">
        <f>IF(ISNUMBER(MATCH(D197,Clubs,0)),MIN(I$112:I196)-1,"NC")</f>
        <v>NC</v>
      </c>
    </row>
    <row r="198" spans="6:9">
      <c r="I198" s="1" t="str">
        <f>IF(ISNUMBER(MATCH(D198,Clubs,0)),MIN(I$112:I197)-1,"NC")</f>
        <v>NC</v>
      </c>
    </row>
    <row r="199" spans="6:9">
      <c r="I199" s="1" t="str">
        <f>IF(ISNUMBER(MATCH(D199,Clubs,0)),MIN(I$112:I198)-1,"NC")</f>
        <v>NC</v>
      </c>
    </row>
    <row r="200" spans="6:9">
      <c r="I200" s="1" t="str">
        <f>IF(ISNUMBER(MATCH(D200,Clubs,0)),MIN(I$112:I199)-1,"NC")</f>
        <v>NC</v>
      </c>
    </row>
    <row r="201" spans="6:9">
      <c r="I201" s="1" t="str">
        <f>IF(ISNUMBER(MATCH(D201,Clubs,0)),MIN(I$112:I200)-1,"NC")</f>
        <v>NC</v>
      </c>
    </row>
    <row r="202" spans="6:9">
      <c r="I202" s="1" t="str">
        <f>IF(ISNUMBER(MATCH(D202,Clubs,0)),MIN(I$112:I201)-1,"NC")</f>
        <v>NC</v>
      </c>
    </row>
    <row r="203" spans="6:9">
      <c r="I203" s="1" t="str">
        <f>IF(ISNUMBER(MATCH(D203,Clubs,0)),MIN(I$112:I202)-1,"NC")</f>
        <v>NC</v>
      </c>
    </row>
    <row r="204" spans="6:9">
      <c r="I204" s="1" t="str">
        <f>IF(ISNUMBER(MATCH(D204,Clubs,0)),MIN(I$112:I203)-1,"NC")</f>
        <v>NC</v>
      </c>
    </row>
    <row r="205" spans="6:9">
      <c r="I205" s="1" t="str">
        <f>IF(ISNUMBER(MATCH(D205,Clubs,0)),MIN(I$112:I204)-1,"NC")</f>
        <v>NC</v>
      </c>
    </row>
    <row r="206" spans="6:9">
      <c r="I206" s="1" t="str">
        <f>IF(ISNUMBER(MATCH(D206,Clubs,0)),MIN(I$112:I205)-1,"NC")</f>
        <v>NC</v>
      </c>
    </row>
    <row r="207" spans="6:9">
      <c r="I207" s="1" t="str">
        <f>IF(ISNUMBER(MATCH(D207,Clubs,0)),MIN(I$112:I206)-1,"NC")</f>
        <v>NC</v>
      </c>
    </row>
    <row r="208" spans="6:9">
      <c r="I208" s="1" t="str">
        <f>IF(ISNUMBER(MATCH(D208,Clubs,0)),MIN(I$112:I207)-1,"NC")</f>
        <v>NC</v>
      </c>
    </row>
    <row r="209" spans="2:9">
      <c r="C209" s="327"/>
      <c r="D209" s="335"/>
      <c r="E209" s="335"/>
      <c r="F209" s="328"/>
      <c r="G209" s="328"/>
      <c r="H209" s="328"/>
      <c r="I209" s="1" t="str">
        <f>IF(ISNUMBER(MATCH(D209,Clubs,0)),MIN(I$112:I208)-1,"NC")</f>
        <v>NC</v>
      </c>
    </row>
    <row r="210" spans="2:9">
      <c r="C210" s="327"/>
      <c r="D210" s="335"/>
      <c r="E210" s="335"/>
      <c r="F210" s="328"/>
      <c r="G210" s="328"/>
      <c r="H210" s="328"/>
    </row>
    <row r="211" spans="2:9">
      <c r="F211" s="323"/>
      <c r="G211" s="336"/>
      <c r="H211" s="336"/>
    </row>
    <row r="212" spans="2:9" s="3" customFormat="1" ht="18">
      <c r="C212" s="330" t="s">
        <v>152</v>
      </c>
      <c r="D212" s="655"/>
      <c r="E212" s="655"/>
      <c r="I212" s="2"/>
    </row>
    <row r="213" spans="2:9" ht="45">
      <c r="B213" s="581"/>
      <c r="C213" s="564" t="s">
        <v>1</v>
      </c>
      <c r="D213" s="564" t="s">
        <v>2</v>
      </c>
      <c r="E213" s="564" t="s">
        <v>166</v>
      </c>
      <c r="F213" s="565"/>
      <c r="G213" s="580"/>
      <c r="H213" s="580"/>
      <c r="I213" s="565" t="s">
        <v>86</v>
      </c>
    </row>
    <row r="214" spans="2:9">
      <c r="B214" s="581"/>
      <c r="C214" s="582"/>
      <c r="D214" s="583"/>
      <c r="E214" s="583"/>
      <c r="F214" s="584"/>
      <c r="G214" s="585"/>
      <c r="H214" s="585"/>
      <c r="I214" s="586">
        <v>100</v>
      </c>
    </row>
    <row r="215" spans="2:9">
      <c r="B215" s="99" t="s">
        <v>310</v>
      </c>
      <c r="C215" s="257" t="s">
        <v>396</v>
      </c>
      <c r="D215" s="277" t="s">
        <v>4</v>
      </c>
      <c r="E215" s="277" t="s">
        <v>214</v>
      </c>
      <c r="F215" s="334"/>
      <c r="G215" s="259"/>
      <c r="H215" s="259"/>
      <c r="I215" s="1">
        <f>IF(ISNUMBER(MATCH(D215,Clubs,0)),MIN(I214:I$214)-1,"NC")</f>
        <v>99</v>
      </c>
    </row>
    <row r="216" spans="2:9">
      <c r="B216" s="99" t="s">
        <v>312</v>
      </c>
      <c r="C216" s="257" t="s">
        <v>263</v>
      </c>
      <c r="D216" s="277" t="s">
        <v>3</v>
      </c>
      <c r="E216" s="277" t="s">
        <v>216</v>
      </c>
      <c r="F216" s="334"/>
      <c r="G216" s="259"/>
      <c r="H216" s="259"/>
      <c r="I216" s="1">
        <f>IF(ISNUMBER(MATCH(D216,Clubs,0)),MIN(I$214:I215)-1,"NC")</f>
        <v>98</v>
      </c>
    </row>
    <row r="217" spans="2:9">
      <c r="B217" s="99" t="s">
        <v>313</v>
      </c>
      <c r="C217" s="257" t="s">
        <v>718</v>
      </c>
      <c r="D217" s="277" t="s">
        <v>5</v>
      </c>
      <c r="E217" s="277" t="s">
        <v>226</v>
      </c>
      <c r="F217" s="334"/>
      <c r="G217" s="259"/>
      <c r="H217" s="259"/>
      <c r="I217" s="1">
        <f>IF(ISNUMBER(MATCH(D217,Clubs,0)),MIN(I$214:I216)-1,"NC")</f>
        <v>97</v>
      </c>
    </row>
    <row r="218" spans="2:9">
      <c r="B218" s="99" t="s">
        <v>316</v>
      </c>
      <c r="C218" s="257" t="s">
        <v>563</v>
      </c>
      <c r="D218" s="277" t="s">
        <v>3</v>
      </c>
      <c r="E218" s="277" t="s">
        <v>208</v>
      </c>
      <c r="F218" s="334"/>
      <c r="G218" s="259"/>
      <c r="H218" s="259"/>
      <c r="I218" s="1">
        <f>IF(ISNUMBER(MATCH(D218,Clubs,0)),MIN(I$214:I217)-1,"NC")</f>
        <v>96</v>
      </c>
    </row>
    <row r="219" spans="2:9">
      <c r="B219" s="99" t="s">
        <v>317</v>
      </c>
      <c r="C219" s="257" t="s">
        <v>719</v>
      </c>
      <c r="D219" s="277" t="s">
        <v>580</v>
      </c>
      <c r="E219" s="277" t="s">
        <v>208</v>
      </c>
      <c r="F219" s="334"/>
      <c r="G219" s="259"/>
      <c r="H219" s="259"/>
      <c r="I219" s="1" t="str">
        <f>IF(ISNUMBER(MATCH(D219,Clubs,0)),MIN(I$214:I218)-1,"NC")</f>
        <v>NC</v>
      </c>
    </row>
    <row r="220" spans="2:9">
      <c r="B220" s="99" t="s">
        <v>319</v>
      </c>
      <c r="C220" s="257" t="s">
        <v>235</v>
      </c>
      <c r="D220" s="277" t="s">
        <v>3</v>
      </c>
      <c r="E220" s="277" t="s">
        <v>208</v>
      </c>
      <c r="F220" s="334"/>
      <c r="G220" s="259"/>
      <c r="H220" s="259"/>
      <c r="I220" s="1">
        <f>IF(ISNUMBER(MATCH(D220,Clubs,0)),MIN(I$214:I219)-1,"NC")</f>
        <v>95</v>
      </c>
    </row>
    <row r="221" spans="2:9">
      <c r="B221" s="99" t="s">
        <v>320</v>
      </c>
      <c r="C221" s="257" t="s">
        <v>720</v>
      </c>
      <c r="D221" s="277" t="s">
        <v>189</v>
      </c>
      <c r="E221" s="277" t="s">
        <v>222</v>
      </c>
      <c r="F221" s="334"/>
      <c r="G221" s="259"/>
      <c r="H221" s="259"/>
      <c r="I221" s="1">
        <f>IF(ISNUMBER(MATCH(D221,Clubs,0)),MIN(I$214:I220)-1,"NC")</f>
        <v>94</v>
      </c>
    </row>
    <row r="222" spans="2:9">
      <c r="B222" s="99" t="s">
        <v>323</v>
      </c>
      <c r="C222" s="257" t="s">
        <v>721</v>
      </c>
      <c r="D222" s="277"/>
      <c r="E222" s="277" t="s">
        <v>214</v>
      </c>
      <c r="F222" s="334"/>
      <c r="G222" s="259"/>
      <c r="H222" s="259"/>
      <c r="I222" s="1" t="str">
        <f>IF(ISNUMBER(MATCH(D222,Clubs,0)),MIN(I$214:I221)-1,"NC")</f>
        <v>NC</v>
      </c>
    </row>
    <row r="223" spans="2:9">
      <c r="B223" s="99" t="s">
        <v>325</v>
      </c>
      <c r="C223" s="257" t="s">
        <v>722</v>
      </c>
      <c r="D223" s="277"/>
      <c r="E223" s="277" t="s">
        <v>208</v>
      </c>
      <c r="F223" s="334"/>
      <c r="G223" s="259"/>
      <c r="H223" s="259"/>
      <c r="I223" s="1" t="str">
        <f>IF(ISNUMBER(MATCH(D223,Clubs,0)),MIN(I$214:I222)-1,"NC")</f>
        <v>NC</v>
      </c>
    </row>
    <row r="224" spans="2:9">
      <c r="B224" s="99" t="s">
        <v>326</v>
      </c>
      <c r="C224" s="257" t="s">
        <v>574</v>
      </c>
      <c r="D224" s="277" t="s">
        <v>5</v>
      </c>
      <c r="E224" s="277" t="s">
        <v>238</v>
      </c>
      <c r="F224" s="334"/>
      <c r="G224" s="259"/>
      <c r="H224" s="259"/>
      <c r="I224" s="1">
        <f>IF(ISNUMBER(MATCH(D224,Clubs,0)),MIN(I$214:I223)-1,"NC")</f>
        <v>93</v>
      </c>
    </row>
    <row r="225" spans="2:9">
      <c r="B225" s="99" t="s">
        <v>329</v>
      </c>
      <c r="C225" s="99" t="s">
        <v>602</v>
      </c>
      <c r="D225" s="339" t="s">
        <v>4</v>
      </c>
      <c r="E225" s="339" t="s">
        <v>223</v>
      </c>
      <c r="F225" s="334"/>
      <c r="I225" s="1">
        <f>IF(ISNUMBER(MATCH(D225,Clubs,0)),MIN(I$214:I224)-1,"NC")</f>
        <v>92</v>
      </c>
    </row>
    <row r="226" spans="2:9">
      <c r="B226" s="99" t="s">
        <v>331</v>
      </c>
      <c r="C226" s="99" t="s">
        <v>265</v>
      </c>
      <c r="D226" s="339" t="s">
        <v>3</v>
      </c>
      <c r="E226" s="339" t="s">
        <v>226</v>
      </c>
      <c r="F226" s="334"/>
      <c r="I226" s="1">
        <f>IF(ISNUMBER(MATCH(D226,Clubs,0)),MIN(I$214:I225)-1,"NC")</f>
        <v>91</v>
      </c>
    </row>
    <row r="227" spans="2:9">
      <c r="B227" s="99" t="s">
        <v>333</v>
      </c>
      <c r="C227" s="99" t="s">
        <v>585</v>
      </c>
      <c r="D227" s="339" t="s">
        <v>4</v>
      </c>
      <c r="E227" s="339" t="s">
        <v>216</v>
      </c>
      <c r="F227" s="334"/>
      <c r="I227" s="1">
        <f>IF(ISNUMBER(MATCH(D227,Clubs,0)),MIN(I$214:I226)-1,"NC")</f>
        <v>90</v>
      </c>
    </row>
    <row r="228" spans="2:9">
      <c r="B228" s="99" t="s">
        <v>334</v>
      </c>
      <c r="C228" s="99" t="s">
        <v>14</v>
      </c>
      <c r="D228" s="339" t="s">
        <v>3</v>
      </c>
      <c r="E228" s="339" t="s">
        <v>233</v>
      </c>
      <c r="F228" s="334"/>
      <c r="I228" s="1">
        <f>IF(ISNUMBER(MATCH(D228,Clubs,0)),MIN(I$214:I227)-1,"NC")</f>
        <v>89</v>
      </c>
    </row>
    <row r="229" spans="2:9">
      <c r="B229" s="99" t="s">
        <v>336</v>
      </c>
      <c r="C229" s="99" t="s">
        <v>12</v>
      </c>
      <c r="D229" s="339" t="s">
        <v>3</v>
      </c>
      <c r="E229" s="339" t="s">
        <v>216</v>
      </c>
      <c r="F229" s="334"/>
      <c r="I229" s="1">
        <f>IF(ISNUMBER(MATCH(D229,Clubs,0)),MIN(I$214:I228)-1,"NC")</f>
        <v>88</v>
      </c>
    </row>
    <row r="230" spans="2:9">
      <c r="B230" s="99" t="s">
        <v>337</v>
      </c>
      <c r="C230" s="99" t="s">
        <v>192</v>
      </c>
      <c r="D230" s="339" t="s">
        <v>5</v>
      </c>
      <c r="E230" s="339" t="s">
        <v>218</v>
      </c>
      <c r="F230" s="334"/>
      <c r="I230" s="1">
        <f>IF(ISNUMBER(MATCH(D230,Clubs,0)),MIN(I$214:I229)-1,"NC")</f>
        <v>87</v>
      </c>
    </row>
    <row r="231" spans="2:9">
      <c r="B231" s="99" t="s">
        <v>339</v>
      </c>
      <c r="C231" s="99" t="s">
        <v>282</v>
      </c>
      <c r="D231" s="339" t="s">
        <v>4</v>
      </c>
      <c r="E231" s="339" t="s">
        <v>229</v>
      </c>
      <c r="F231" s="334"/>
      <c r="I231" s="1">
        <f>IF(ISNUMBER(MATCH(D231,Clubs,0)),MIN(I$214:I230)-1,"NC")</f>
        <v>86</v>
      </c>
    </row>
    <row r="232" spans="2:9">
      <c r="B232" s="99" t="s">
        <v>723</v>
      </c>
      <c r="C232" s="99" t="s">
        <v>581</v>
      </c>
      <c r="D232" s="339" t="s">
        <v>189</v>
      </c>
      <c r="E232" s="339" t="s">
        <v>219</v>
      </c>
      <c r="F232" s="334"/>
      <c r="I232" s="1">
        <f>IF(ISNUMBER(MATCH(D232,Clubs,0)),MIN(I$214:I231)-1,"NC")</f>
        <v>85</v>
      </c>
    </row>
    <row r="233" spans="2:9">
      <c r="B233" s="99" t="s">
        <v>723</v>
      </c>
      <c r="C233" s="99" t="s">
        <v>579</v>
      </c>
      <c r="D233" s="339" t="s">
        <v>580</v>
      </c>
      <c r="E233" s="339" t="s">
        <v>238</v>
      </c>
      <c r="F233" s="334"/>
      <c r="I233" s="1" t="str">
        <f>IF(ISNUMBER(MATCH(D233,Clubs,0)),MIN(I$214:I232)-1,"NC")</f>
        <v>NC</v>
      </c>
    </row>
    <row r="234" spans="2:9">
      <c r="B234" s="99" t="s">
        <v>342</v>
      </c>
      <c r="C234" s="99" t="s">
        <v>85</v>
      </c>
      <c r="D234" s="339" t="s">
        <v>3</v>
      </c>
      <c r="E234" s="339" t="s">
        <v>219</v>
      </c>
      <c r="F234" s="334"/>
      <c r="I234" s="1">
        <f>IF(ISNUMBER(MATCH(D234,Clubs,0)),MIN(I$214:I233)-1,"NC")</f>
        <v>84</v>
      </c>
    </row>
    <row r="235" spans="2:9">
      <c r="B235" s="99" t="s">
        <v>345</v>
      </c>
      <c r="C235" s="99" t="s">
        <v>191</v>
      </c>
      <c r="D235" s="339" t="s">
        <v>5</v>
      </c>
      <c r="E235" s="339" t="s">
        <v>228</v>
      </c>
      <c r="F235" s="334"/>
      <c r="I235" s="1">
        <f>IF(ISNUMBER(MATCH(D235,Clubs,0)),MIN(I$214:I234)-1,"NC")</f>
        <v>83</v>
      </c>
    </row>
    <row r="236" spans="2:9">
      <c r="B236" s="99" t="s">
        <v>347</v>
      </c>
      <c r="C236" s="99" t="s">
        <v>724</v>
      </c>
      <c r="D236" s="339" t="s">
        <v>4</v>
      </c>
      <c r="E236" s="339" t="s">
        <v>219</v>
      </c>
      <c r="F236" s="334"/>
      <c r="I236" s="1">
        <f>IF(ISNUMBER(MATCH(D236,Clubs,0)),MIN(I$214:I235)-1,"NC")</f>
        <v>82</v>
      </c>
    </row>
    <row r="237" spans="2:9">
      <c r="B237" s="99" t="s">
        <v>348</v>
      </c>
      <c r="C237" s="99" t="s">
        <v>418</v>
      </c>
      <c r="D237" s="339" t="s">
        <v>381</v>
      </c>
      <c r="E237" s="339" t="s">
        <v>222</v>
      </c>
      <c r="F237" s="334"/>
      <c r="I237" s="1" t="str">
        <f>IF(ISNUMBER(MATCH(D237,Clubs,0)),MIN(I$214:I236)-1,"NC")</f>
        <v>NC</v>
      </c>
    </row>
    <row r="238" spans="2:9">
      <c r="B238" s="99" t="s">
        <v>350</v>
      </c>
      <c r="C238" s="99" t="s">
        <v>279</v>
      </c>
      <c r="D238" s="339" t="s">
        <v>189</v>
      </c>
      <c r="E238" s="339" t="s">
        <v>227</v>
      </c>
      <c r="F238" s="334"/>
      <c r="I238" s="1">
        <f>IF(ISNUMBER(MATCH(D238,Clubs,0)),MIN(I$214:I237)-1,"NC")</f>
        <v>81</v>
      </c>
    </row>
    <row r="239" spans="2:9">
      <c r="B239" s="99" t="s">
        <v>353</v>
      </c>
      <c r="C239" s="99" t="s">
        <v>408</v>
      </c>
      <c r="D239" s="339" t="s">
        <v>4</v>
      </c>
      <c r="E239" s="339" t="s">
        <v>222</v>
      </c>
      <c r="F239" s="334"/>
      <c r="I239" s="1">
        <f>IF(ISNUMBER(MATCH(D239,Clubs,0)),MIN(I$214:I238)-1,"NC")</f>
        <v>80</v>
      </c>
    </row>
    <row r="240" spans="2:9">
      <c r="B240" s="99" t="s">
        <v>355</v>
      </c>
      <c r="C240" s="99" t="s">
        <v>636</v>
      </c>
      <c r="D240" s="339" t="s">
        <v>4</v>
      </c>
      <c r="E240" s="339" t="s">
        <v>228</v>
      </c>
      <c r="F240" s="334"/>
      <c r="I240" s="1">
        <f>IF(ISNUMBER(MATCH(D240,Clubs,0)),MIN(I$214:I239)-1,"NC")</f>
        <v>79</v>
      </c>
    </row>
    <row r="241" spans="2:9">
      <c r="B241" s="99" t="s">
        <v>357</v>
      </c>
      <c r="C241" s="99" t="s">
        <v>725</v>
      </c>
      <c r="D241" s="339" t="s">
        <v>3</v>
      </c>
      <c r="E241" s="339" t="s">
        <v>222</v>
      </c>
      <c r="F241" s="334"/>
      <c r="I241" s="1">
        <f>IF(ISNUMBER(MATCH(D241,Clubs,0)),MIN(I$214:I240)-1,"NC")</f>
        <v>78</v>
      </c>
    </row>
    <row r="242" spans="2:9">
      <c r="B242" s="99" t="s">
        <v>360</v>
      </c>
      <c r="C242" s="99" t="s">
        <v>268</v>
      </c>
      <c r="D242" s="339" t="s">
        <v>189</v>
      </c>
      <c r="E242" s="339" t="s">
        <v>251</v>
      </c>
      <c r="F242" s="334"/>
      <c r="I242" s="1">
        <f>IF(ISNUMBER(MATCH(D242,Clubs,0)),MIN(I$214:I241)-1,"NC")</f>
        <v>77</v>
      </c>
    </row>
    <row r="243" spans="2:9">
      <c r="B243" s="99" t="s">
        <v>384</v>
      </c>
      <c r="C243" s="99" t="s">
        <v>420</v>
      </c>
      <c r="D243" s="339" t="s">
        <v>5</v>
      </c>
      <c r="E243" s="339" t="s">
        <v>216</v>
      </c>
      <c r="F243" s="334"/>
      <c r="I243" s="1">
        <f>IF(ISNUMBER(MATCH(D243,Clubs,0)),MIN(I$214:I242)-1,"NC")</f>
        <v>76</v>
      </c>
    </row>
    <row r="244" spans="2:9">
      <c r="B244" s="99" t="s">
        <v>385</v>
      </c>
      <c r="C244" s="99" t="s">
        <v>589</v>
      </c>
      <c r="D244" s="339" t="s">
        <v>4</v>
      </c>
      <c r="E244" s="339" t="s">
        <v>229</v>
      </c>
      <c r="F244" s="334"/>
      <c r="I244" s="1">
        <f>IF(ISNUMBER(MATCH(D244,Clubs,0)),MIN(I$214:I243)-1,"NC")</f>
        <v>75</v>
      </c>
    </row>
    <row r="245" spans="2:9">
      <c r="B245" s="99" t="s">
        <v>386</v>
      </c>
      <c r="C245" s="99" t="s">
        <v>402</v>
      </c>
      <c r="D245" s="339" t="s">
        <v>3</v>
      </c>
      <c r="E245" s="339" t="s">
        <v>220</v>
      </c>
      <c r="F245" s="334"/>
      <c r="I245" s="1">
        <f>IF(ISNUMBER(MATCH(D245,Clubs,0)),MIN(I$214:I244)-1,"NC")</f>
        <v>74</v>
      </c>
    </row>
    <row r="246" spans="2:9">
      <c r="B246" s="99" t="s">
        <v>389</v>
      </c>
      <c r="C246" s="99" t="s">
        <v>426</v>
      </c>
      <c r="D246" s="339" t="s">
        <v>3</v>
      </c>
      <c r="E246" s="339" t="s">
        <v>233</v>
      </c>
      <c r="F246" s="334"/>
      <c r="I246" s="1">
        <f>IF(ISNUMBER(MATCH(D246,Clubs,0)),MIN(I$214:I245)-1,"NC")</f>
        <v>73</v>
      </c>
    </row>
    <row r="247" spans="2:9">
      <c r="B247" s="99" t="s">
        <v>392</v>
      </c>
      <c r="C247" s="99" t="s">
        <v>726</v>
      </c>
      <c r="D247" s="339" t="s">
        <v>383</v>
      </c>
      <c r="E247" s="339" t="s">
        <v>245</v>
      </c>
      <c r="F247" s="334"/>
      <c r="I247" s="1" t="str">
        <f>IF(ISNUMBER(MATCH(D247,Clubs,0)),MIN(I$214:I246)-1,"NC")</f>
        <v>NC</v>
      </c>
    </row>
    <row r="248" spans="2:9">
      <c r="B248" s="99" t="s">
        <v>394</v>
      </c>
      <c r="C248" s="99" t="s">
        <v>422</v>
      </c>
      <c r="D248" s="339" t="s">
        <v>6</v>
      </c>
      <c r="E248" s="339" t="s">
        <v>216</v>
      </c>
      <c r="F248" s="334"/>
      <c r="I248" s="1">
        <f>IF(ISNUMBER(MATCH(D248,Clubs,0)),MIN(I$214:I247)-1,"NC")</f>
        <v>72</v>
      </c>
    </row>
    <row r="249" spans="2:9">
      <c r="B249" s="99" t="s">
        <v>414</v>
      </c>
      <c r="C249" s="99" t="s">
        <v>727</v>
      </c>
      <c r="D249" s="339" t="s">
        <v>401</v>
      </c>
      <c r="E249" s="339" t="s">
        <v>233</v>
      </c>
      <c r="F249" s="334"/>
      <c r="I249" s="1" t="str">
        <f>IF(ISNUMBER(MATCH(D249,Clubs,0)),MIN(I$214:I248)-1,"NC")</f>
        <v>NC</v>
      </c>
    </row>
    <row r="250" spans="2:9">
      <c r="B250" s="99" t="s">
        <v>417</v>
      </c>
      <c r="C250" s="99" t="s">
        <v>627</v>
      </c>
      <c r="D250" s="339" t="s">
        <v>4</v>
      </c>
      <c r="E250" s="339" t="s">
        <v>219</v>
      </c>
      <c r="F250" s="334"/>
      <c r="I250" s="1">
        <f>IF(ISNUMBER(MATCH(D250,Clubs,0)),MIN(I$214:I249)-1,"NC")</f>
        <v>71</v>
      </c>
    </row>
    <row r="251" spans="2:9">
      <c r="B251" s="99" t="s">
        <v>419</v>
      </c>
      <c r="C251" s="99" t="s">
        <v>728</v>
      </c>
      <c r="D251" s="339" t="s">
        <v>463</v>
      </c>
      <c r="E251" s="339" t="s">
        <v>215</v>
      </c>
      <c r="F251" s="334"/>
      <c r="I251" s="1" t="str">
        <f>IF(ISNUMBER(MATCH(D251,Clubs,0)),MIN(I$214:I250)-1,"NC")</f>
        <v>NC</v>
      </c>
    </row>
    <row r="252" spans="2:9">
      <c r="B252" s="99" t="s">
        <v>421</v>
      </c>
      <c r="C252" s="99" t="s">
        <v>729</v>
      </c>
      <c r="D252" s="339" t="s">
        <v>608</v>
      </c>
      <c r="E252" s="339" t="s">
        <v>220</v>
      </c>
      <c r="F252" s="334"/>
      <c r="I252" s="1" t="str">
        <f>IF(ISNUMBER(MATCH(D252,Clubs,0)),MIN(I$214:I251)-1,"NC")</f>
        <v>NC</v>
      </c>
    </row>
    <row r="253" spans="2:9">
      <c r="B253" s="99" t="s">
        <v>423</v>
      </c>
      <c r="C253" s="99" t="s">
        <v>595</v>
      </c>
      <c r="D253" s="339" t="s">
        <v>580</v>
      </c>
      <c r="E253" s="339" t="s">
        <v>220</v>
      </c>
      <c r="F253" s="334"/>
      <c r="I253" s="1" t="str">
        <f>IF(ISNUMBER(MATCH(D253,Clubs,0)),MIN(I$214:I252)-1,"NC")</f>
        <v>NC</v>
      </c>
    </row>
    <row r="254" spans="2:9">
      <c r="B254" s="99" t="s">
        <v>425</v>
      </c>
      <c r="C254" s="99" t="s">
        <v>406</v>
      </c>
      <c r="D254" s="339" t="s">
        <v>3</v>
      </c>
      <c r="E254" s="339" t="s">
        <v>210</v>
      </c>
      <c r="F254" s="334"/>
      <c r="I254" s="1">
        <f>IF(ISNUMBER(MATCH(D254,Clubs,0)),MIN(I$214:I253)-1,"NC")</f>
        <v>70</v>
      </c>
    </row>
    <row r="255" spans="2:9">
      <c r="B255" s="99" t="s">
        <v>427</v>
      </c>
      <c r="C255" s="99" t="s">
        <v>267</v>
      </c>
      <c r="D255" s="339" t="s">
        <v>3</v>
      </c>
      <c r="E255" s="339" t="s">
        <v>219</v>
      </c>
      <c r="F255" s="334"/>
      <c r="I255" s="1">
        <f>IF(ISNUMBER(MATCH(D255,Clubs,0)),MIN(I$214:I254)-1,"NC")</f>
        <v>69</v>
      </c>
    </row>
    <row r="256" spans="2:9">
      <c r="B256" s="99" t="s">
        <v>429</v>
      </c>
      <c r="C256" s="99" t="s">
        <v>618</v>
      </c>
      <c r="D256" s="339" t="s">
        <v>3</v>
      </c>
      <c r="E256" s="339" t="s">
        <v>229</v>
      </c>
      <c r="F256" s="334"/>
      <c r="I256" s="1">
        <f>IF(ISNUMBER(MATCH(D256,Clubs,0)),MIN(I$214:I255)-1,"NC")</f>
        <v>68</v>
      </c>
    </row>
    <row r="257" spans="2:9">
      <c r="B257" s="99" t="s">
        <v>431</v>
      </c>
      <c r="C257" s="99" t="s">
        <v>730</v>
      </c>
      <c r="D257" s="339" t="s">
        <v>4</v>
      </c>
      <c r="E257" s="339" t="s">
        <v>220</v>
      </c>
      <c r="F257" s="334"/>
      <c r="I257" s="1">
        <f>IF(ISNUMBER(MATCH(D257,Clubs,0)),MIN(I$214:I256)-1,"NC")</f>
        <v>67</v>
      </c>
    </row>
    <row r="258" spans="2:9">
      <c r="B258" s="99" t="s">
        <v>433</v>
      </c>
      <c r="C258" s="99" t="s">
        <v>731</v>
      </c>
      <c r="D258" s="339" t="s">
        <v>381</v>
      </c>
      <c r="E258" s="339" t="s">
        <v>220</v>
      </c>
      <c r="F258" s="334"/>
      <c r="I258" s="1" t="str">
        <f>IF(ISNUMBER(MATCH(D258,Clubs,0)),MIN(I$214:I257)-1,"NC")</f>
        <v>NC</v>
      </c>
    </row>
    <row r="259" spans="2:9">
      <c r="B259" s="99" t="s">
        <v>435</v>
      </c>
      <c r="C259" s="99" t="s">
        <v>607</v>
      </c>
      <c r="D259" s="339" t="s">
        <v>608</v>
      </c>
      <c r="E259" s="339" t="s">
        <v>238</v>
      </c>
      <c r="F259" s="334"/>
      <c r="I259" s="1" t="str">
        <f>IF(ISNUMBER(MATCH(D259,Clubs,0)),MIN(I$214:I258)-1,"NC")</f>
        <v>NC</v>
      </c>
    </row>
    <row r="260" spans="2:9">
      <c r="B260" s="99" t="s">
        <v>437</v>
      </c>
      <c r="C260" s="99" t="s">
        <v>430</v>
      </c>
      <c r="D260" s="339" t="s">
        <v>416</v>
      </c>
      <c r="E260" s="339" t="s">
        <v>207</v>
      </c>
      <c r="F260" s="334"/>
      <c r="I260" s="1" t="str">
        <f>IF(ISNUMBER(MATCH(D260,Clubs,0)),MIN(I$214:I259)-1,"NC")</f>
        <v>NC</v>
      </c>
    </row>
    <row r="261" spans="2:9">
      <c r="B261" s="99" t="s">
        <v>439</v>
      </c>
      <c r="C261" s="99" t="s">
        <v>247</v>
      </c>
      <c r="D261" s="339" t="s">
        <v>4</v>
      </c>
      <c r="E261" s="339" t="s">
        <v>215</v>
      </c>
      <c r="F261" s="334"/>
      <c r="I261" s="1">
        <f>IF(ISNUMBER(MATCH(D261,Clubs,0)),MIN(I$214:I260)-1,"NC")</f>
        <v>66</v>
      </c>
    </row>
    <row r="262" spans="2:9">
      <c r="B262" s="99" t="s">
        <v>441</v>
      </c>
      <c r="C262" s="99" t="s">
        <v>239</v>
      </c>
      <c r="D262" s="339" t="s">
        <v>189</v>
      </c>
      <c r="E262" s="339" t="s">
        <v>245</v>
      </c>
      <c r="F262" s="334"/>
      <c r="I262" s="1">
        <f>IF(ISNUMBER(MATCH(D262,Clubs,0)),MIN(I$214:I261)-1,"NC")</f>
        <v>65</v>
      </c>
    </row>
    <row r="263" spans="2:9">
      <c r="B263" s="99" t="s">
        <v>443</v>
      </c>
      <c r="C263" s="99" t="s">
        <v>440</v>
      </c>
      <c r="D263" s="339" t="s">
        <v>5</v>
      </c>
      <c r="E263" s="339" t="s">
        <v>245</v>
      </c>
      <c r="F263" s="334"/>
      <c r="I263" s="1">
        <f>IF(ISNUMBER(MATCH(D263,Clubs,0)),MIN(I$214:I262)-1,"NC")</f>
        <v>64</v>
      </c>
    </row>
    <row r="264" spans="2:9">
      <c r="B264" s="99" t="s">
        <v>445</v>
      </c>
      <c r="C264" s="99" t="s">
        <v>732</v>
      </c>
      <c r="D264" s="339" t="s">
        <v>539</v>
      </c>
      <c r="E264" s="339" t="s">
        <v>219</v>
      </c>
      <c r="F264" s="334"/>
      <c r="I264" s="1" t="str">
        <f>IF(ISNUMBER(MATCH(D264,Clubs,0)),MIN(I$214:I263)-1,"NC")</f>
        <v>NC</v>
      </c>
    </row>
    <row r="265" spans="2:9">
      <c r="B265" s="99" t="s">
        <v>447</v>
      </c>
      <c r="C265" s="99" t="s">
        <v>415</v>
      </c>
      <c r="D265" s="339" t="s">
        <v>416</v>
      </c>
      <c r="E265" s="339" t="s">
        <v>220</v>
      </c>
      <c r="F265" s="334"/>
      <c r="I265" s="1" t="str">
        <f>IF(ISNUMBER(MATCH(D265,Clubs,0)),MIN(I$214:I264)-1,"NC")</f>
        <v>NC</v>
      </c>
    </row>
    <row r="266" spans="2:9">
      <c r="B266" s="99" t="s">
        <v>448</v>
      </c>
      <c r="C266" s="99" t="s">
        <v>696</v>
      </c>
      <c r="D266" s="339" t="s">
        <v>4</v>
      </c>
      <c r="E266" s="339" t="s">
        <v>216</v>
      </c>
      <c r="F266" s="334"/>
      <c r="I266" s="1">
        <f>IF(ISNUMBER(MATCH(D266,Clubs,0)),MIN(I$214:I265)-1,"NC")</f>
        <v>63</v>
      </c>
    </row>
    <row r="267" spans="2:9">
      <c r="B267" s="99" t="s">
        <v>449</v>
      </c>
      <c r="C267" s="99" t="s">
        <v>691</v>
      </c>
      <c r="D267" s="339" t="s">
        <v>189</v>
      </c>
      <c r="E267" s="339" t="s">
        <v>222</v>
      </c>
      <c r="F267" s="334"/>
      <c r="I267" s="1">
        <f>IF(ISNUMBER(MATCH(D267,Clubs,0)),MIN(I$214:I266)-1,"NC")</f>
        <v>62</v>
      </c>
    </row>
    <row r="268" spans="2:9">
      <c r="B268" s="99" t="s">
        <v>450</v>
      </c>
      <c r="C268" s="99" t="s">
        <v>456</v>
      </c>
      <c r="D268" s="339" t="s">
        <v>5</v>
      </c>
      <c r="E268" s="339" t="s">
        <v>233</v>
      </c>
      <c r="F268" s="334"/>
      <c r="I268" s="1">
        <f>IF(ISNUMBER(MATCH(D268,Clubs,0)),MIN(I$214:I267)-1,"NC")</f>
        <v>61</v>
      </c>
    </row>
    <row r="269" spans="2:9">
      <c r="B269" s="99" t="s">
        <v>451</v>
      </c>
      <c r="C269" s="99" t="s">
        <v>733</v>
      </c>
      <c r="D269" s="339" t="s">
        <v>4</v>
      </c>
      <c r="E269" s="339" t="s">
        <v>245</v>
      </c>
      <c r="F269" s="334"/>
      <c r="I269" s="1">
        <f>IF(ISNUMBER(MATCH(D269,Clubs,0)),MIN(I$214:I268)-1,"NC")</f>
        <v>60</v>
      </c>
    </row>
    <row r="270" spans="2:9">
      <c r="B270" s="99" t="s">
        <v>453</v>
      </c>
      <c r="C270" s="99" t="s">
        <v>424</v>
      </c>
      <c r="D270" s="339" t="s">
        <v>6</v>
      </c>
      <c r="E270" s="339" t="s">
        <v>233</v>
      </c>
      <c r="F270" s="334"/>
      <c r="I270" s="1">
        <f>IF(ISNUMBER(MATCH(D270,Clubs,0)),MIN(I$214:I269)-1,"NC")</f>
        <v>59</v>
      </c>
    </row>
    <row r="271" spans="2:9">
      <c r="B271" s="99" t="s">
        <v>455</v>
      </c>
      <c r="C271" s="99" t="s">
        <v>734</v>
      </c>
      <c r="D271" s="339" t="s">
        <v>5</v>
      </c>
      <c r="E271" s="339" t="s">
        <v>222</v>
      </c>
      <c r="F271" s="334"/>
      <c r="I271" s="1">
        <f>IF(ISNUMBER(MATCH(D271,Clubs,0)),MIN(I$214:I270)-1,"NC")</f>
        <v>58</v>
      </c>
    </row>
    <row r="272" spans="2:9">
      <c r="B272" s="99" t="s">
        <v>603</v>
      </c>
      <c r="C272" s="99" t="s">
        <v>735</v>
      </c>
      <c r="D272" s="339" t="s">
        <v>416</v>
      </c>
      <c r="E272" s="339" t="s">
        <v>218</v>
      </c>
      <c r="F272" s="334"/>
      <c r="I272" s="1" t="str">
        <f>IF(ISNUMBER(MATCH(D272,Clubs,0)),MIN(I$214:I271)-1,"NC")</f>
        <v>NC</v>
      </c>
    </row>
    <row r="273" spans="2:9">
      <c r="B273" s="99" t="s">
        <v>604</v>
      </c>
      <c r="C273" s="99" t="s">
        <v>591</v>
      </c>
      <c r="D273" s="339" t="s">
        <v>4</v>
      </c>
      <c r="E273" s="339" t="s">
        <v>208</v>
      </c>
      <c r="F273" s="334"/>
      <c r="I273" s="1">
        <f>IF(ISNUMBER(MATCH(D273,Clubs,0)),MIN(I$214:I272)-1,"NC")</f>
        <v>57</v>
      </c>
    </row>
    <row r="274" spans="2:9">
      <c r="B274" s="99" t="s">
        <v>606</v>
      </c>
      <c r="C274" s="99" t="s">
        <v>467</v>
      </c>
      <c r="D274" s="339" t="s">
        <v>401</v>
      </c>
      <c r="E274" s="339" t="s">
        <v>238</v>
      </c>
      <c r="F274" s="334"/>
      <c r="I274" s="1" t="str">
        <f>IF(ISNUMBER(MATCH(D274,Clubs,0)),MIN(I$214:I273)-1,"NC")</f>
        <v>NC</v>
      </c>
    </row>
    <row r="275" spans="2:9">
      <c r="B275" s="99" t="s">
        <v>609</v>
      </c>
      <c r="C275" s="99" t="s">
        <v>500</v>
      </c>
      <c r="E275" s="339" t="s">
        <v>233</v>
      </c>
      <c r="F275" s="334"/>
      <c r="I275" s="1" t="str">
        <f>IF(ISNUMBER(MATCH(D275,Clubs,0)),MIN(I$214:I274)-1,"NC")</f>
        <v>NC</v>
      </c>
    </row>
    <row r="276" spans="2:9">
      <c r="B276" s="99" t="s">
        <v>610</v>
      </c>
      <c r="C276" s="99" t="s">
        <v>630</v>
      </c>
      <c r="D276" s="339" t="s">
        <v>4</v>
      </c>
      <c r="E276" s="339" t="s">
        <v>220</v>
      </c>
      <c r="F276" s="334"/>
      <c r="I276" s="1">
        <f>IF(ISNUMBER(MATCH(D276,Clubs,0)),MIN(I$214:I275)-1,"NC")</f>
        <v>56</v>
      </c>
    </row>
    <row r="277" spans="2:9">
      <c r="B277" s="99" t="s">
        <v>611</v>
      </c>
      <c r="C277" s="99" t="s">
        <v>682</v>
      </c>
      <c r="D277" s="339" t="s">
        <v>3</v>
      </c>
      <c r="E277" s="339" t="s">
        <v>206</v>
      </c>
      <c r="F277" s="334"/>
      <c r="I277" s="1">
        <f>IF(ISNUMBER(MATCH(D277,Clubs,0)),MIN(I$214:I276)-1,"NC")</f>
        <v>55</v>
      </c>
    </row>
    <row r="278" spans="2:9">
      <c r="B278" s="99" t="s">
        <v>613</v>
      </c>
      <c r="C278" s="99" t="s">
        <v>736</v>
      </c>
      <c r="E278" s="339" t="s">
        <v>208</v>
      </c>
      <c r="F278" s="334"/>
      <c r="I278" s="1" t="str">
        <f>IF(ISNUMBER(MATCH(D278,Clubs,0)),MIN(I$214:I277)-1,"NC")</f>
        <v>NC</v>
      </c>
    </row>
    <row r="279" spans="2:9">
      <c r="B279" s="99" t="s">
        <v>614</v>
      </c>
      <c r="C279" s="99" t="s">
        <v>237</v>
      </c>
      <c r="D279" s="339" t="s">
        <v>5</v>
      </c>
      <c r="E279" s="339" t="s">
        <v>245</v>
      </c>
      <c r="F279" s="334"/>
      <c r="I279" s="1">
        <f>IF(ISNUMBER(MATCH(D279,Clubs,0)),MIN(I$214:I278)-1,"NC")</f>
        <v>54</v>
      </c>
    </row>
    <row r="280" spans="2:9">
      <c r="F280" s="334"/>
      <c r="I280" s="1" t="str">
        <f>IF(ISNUMBER(MATCH(D280,Clubs,0)),MIN(I$214:I279)-1,"NC")</f>
        <v>NC</v>
      </c>
    </row>
    <row r="281" spans="2:9">
      <c r="F281" s="334"/>
      <c r="I281" s="1" t="str">
        <f>IF(ISNUMBER(MATCH(D281,Clubs,0)),MIN(I$214:I280)-1,"NC")</f>
        <v>NC</v>
      </c>
    </row>
    <row r="282" spans="2:9">
      <c r="F282" s="334"/>
      <c r="I282" s="1" t="str">
        <f>IF(ISNUMBER(MATCH(D282,Clubs,0)),MIN(I$214:I281)-1,"NC")</f>
        <v>NC</v>
      </c>
    </row>
    <row r="283" spans="2:9">
      <c r="F283" s="334"/>
      <c r="I283" s="1" t="str">
        <f>IF(ISNUMBER(MATCH(D283,Clubs,0)),MIN(I$214:I282)-1,"NC")</f>
        <v>NC</v>
      </c>
    </row>
    <row r="284" spans="2:9">
      <c r="F284" s="334"/>
      <c r="I284" s="1" t="str">
        <f>IF(ISNUMBER(MATCH(D284,Clubs,0)),MIN(I$214:I283)-1,"NC")</f>
        <v>NC</v>
      </c>
    </row>
    <row r="285" spans="2:9">
      <c r="F285" s="334"/>
      <c r="I285" s="1" t="str">
        <f>IF(ISNUMBER(MATCH(D285,Clubs,0)),MIN(I$214:I284)-1,"NC")</f>
        <v>NC</v>
      </c>
    </row>
    <row r="286" spans="2:9">
      <c r="F286" s="334"/>
      <c r="I286" s="1" t="str">
        <f>IF(ISNUMBER(MATCH(D286,Clubs,0)),MIN(I$214:I285)-1,"NC")</f>
        <v>NC</v>
      </c>
    </row>
    <row r="287" spans="2:9">
      <c r="F287" s="334"/>
      <c r="I287" s="1" t="str">
        <f>IF(ISNUMBER(MATCH(D287,Clubs,0)),MIN(I$214:I286)-1,"NC")</f>
        <v>NC</v>
      </c>
    </row>
    <row r="288" spans="2:9">
      <c r="F288" s="334"/>
      <c r="I288" s="1" t="str">
        <f>IF(ISNUMBER(MATCH(D288,Clubs,0)),MIN(I$214:I287)-1,"NC")</f>
        <v>NC</v>
      </c>
    </row>
    <row r="289" spans="6:9">
      <c r="F289" s="334"/>
      <c r="I289" s="1" t="str">
        <f>IF(ISNUMBER(MATCH(D289,Clubs,0)),MIN(I$214:I288)-1,"NC")</f>
        <v>NC</v>
      </c>
    </row>
    <row r="290" spans="6:9">
      <c r="F290" s="334"/>
      <c r="I290" s="1" t="str">
        <f>IF(ISNUMBER(MATCH(D290,Clubs,0)),MIN(I$214:I289)-1,"NC")</f>
        <v>NC</v>
      </c>
    </row>
    <row r="291" spans="6:9">
      <c r="F291" s="334"/>
      <c r="I291" s="1" t="str">
        <f>IF(ISNUMBER(MATCH(D291,Clubs,0)),MIN(I$214:I290)-1,"NC")</f>
        <v>NC</v>
      </c>
    </row>
    <row r="292" spans="6:9">
      <c r="F292" s="334"/>
      <c r="I292" s="1" t="str">
        <f>IF(ISNUMBER(MATCH(D292,Clubs,0)),MIN(I$214:I291)-1,"NC")</f>
        <v>NC</v>
      </c>
    </row>
    <row r="293" spans="6:9">
      <c r="F293" s="334"/>
      <c r="I293" s="1" t="str">
        <f>IF(ISNUMBER(MATCH(D293,Clubs,0)),MIN(I$214:I292)-1,"NC")</f>
        <v>NC</v>
      </c>
    </row>
    <row r="294" spans="6:9">
      <c r="F294" s="334"/>
      <c r="I294" s="1" t="str">
        <f>IF(ISNUMBER(MATCH(D294,Clubs,0)),MIN(I$214:I293)-1,"NC")</f>
        <v>NC</v>
      </c>
    </row>
    <row r="295" spans="6:9">
      <c r="F295" s="334"/>
      <c r="I295" s="1" t="str">
        <f>IF(ISNUMBER(MATCH(D295,Clubs,0)),MIN(I$214:I294)-1,"NC")</f>
        <v>NC</v>
      </c>
    </row>
    <row r="296" spans="6:9">
      <c r="F296" s="334"/>
      <c r="I296" s="1" t="str">
        <f>IF(ISNUMBER(MATCH(D296,Clubs,0)),MIN(I$214:I295)-1,"NC")</f>
        <v>NC</v>
      </c>
    </row>
    <row r="297" spans="6:9">
      <c r="F297" s="334"/>
      <c r="I297" s="1" t="str">
        <f>IF(ISNUMBER(MATCH(D297,Clubs,0)),MIN(I$214:I296)-1,"NC")</f>
        <v>NC</v>
      </c>
    </row>
    <row r="298" spans="6:9">
      <c r="F298" s="334"/>
      <c r="I298" s="1" t="str">
        <f>IF(ISNUMBER(MATCH(D298,Clubs,0)),MIN(I$214:I297)-1,"NC")</f>
        <v>NC</v>
      </c>
    </row>
    <row r="299" spans="6:9">
      <c r="F299" s="334"/>
      <c r="I299" s="1" t="str">
        <f>IF(ISNUMBER(MATCH(D299,Clubs,0)),MIN(I$214:I298)-1,"NC")</f>
        <v>NC</v>
      </c>
    </row>
    <row r="300" spans="6:9">
      <c r="F300" s="334"/>
      <c r="I300" s="1" t="str">
        <f>IF(ISNUMBER(MATCH(D300,Clubs,0)),MIN(I$214:I299)-1,"NC")</f>
        <v>NC</v>
      </c>
    </row>
    <row r="301" spans="6:9">
      <c r="F301" s="334"/>
      <c r="I301" s="1" t="str">
        <f>IF(ISNUMBER(MATCH(D301,Clubs,0)),MIN(I$214:I300)-1,"NC")</f>
        <v>NC</v>
      </c>
    </row>
    <row r="302" spans="6:9">
      <c r="F302" s="334"/>
      <c r="I302" s="1" t="str">
        <f>IF(ISNUMBER(MATCH(D302,Clubs,0)),MIN(I$214:I301)-1,"NC")</f>
        <v>NC</v>
      </c>
    </row>
    <row r="303" spans="6:9">
      <c r="F303" s="334"/>
      <c r="I303" s="1" t="str">
        <f>IF(ISNUMBER(MATCH(D303,Clubs,0)),MIN(I$214:I302)-1,"NC")</f>
        <v>NC</v>
      </c>
    </row>
    <row r="304" spans="6:9">
      <c r="F304" s="334"/>
      <c r="I304" s="1" t="str">
        <f>IF(ISNUMBER(MATCH(D304,Clubs,0)),MIN(I$214:I303)-1,"NC")</f>
        <v>NC</v>
      </c>
    </row>
    <row r="305" spans="6:9">
      <c r="F305" s="334"/>
      <c r="I305" s="1" t="str">
        <f>IF(ISNUMBER(MATCH(D305,Clubs,0)),MIN(I$214:I304)-1,"NC")</f>
        <v>NC</v>
      </c>
    </row>
    <row r="306" spans="6:9">
      <c r="F306" s="334"/>
      <c r="I306" s="1" t="str">
        <f>IF(ISNUMBER(MATCH(D306,Clubs,0)),MIN(I$214:I305)-1,"NC")</f>
        <v>NC</v>
      </c>
    </row>
    <row r="307" spans="6:9">
      <c r="F307" s="334"/>
      <c r="I307" s="1" t="str">
        <f>IF(ISNUMBER(MATCH(D307,Clubs,0)),MIN(I$214:I306)-1,"NC")</f>
        <v>NC</v>
      </c>
    </row>
    <row r="308" spans="6:9">
      <c r="I308" s="1" t="str">
        <f>IF(ISNUMBER(MATCH(D308,Clubs,0)),MIN(I$214:I307)-1,"NC")</f>
        <v>NC</v>
      </c>
    </row>
    <row r="309" spans="6:9">
      <c r="I309" s="1" t="str">
        <f>IF(ISNUMBER(MATCH(D309,Clubs,0)),MIN(I$214:I308)-1,"NC")</f>
        <v>NC</v>
      </c>
    </row>
    <row r="310" spans="6:9">
      <c r="I310" s="1" t="str">
        <f>IF(ISNUMBER(MATCH(D310,Clubs,0)),MIN(I$214:I309)-1,"NC")</f>
        <v>NC</v>
      </c>
    </row>
    <row r="311" spans="6:9">
      <c r="I311" s="1" t="str">
        <f>IF(ISNUMBER(MATCH(D311,Clubs,0)),MIN(I$214:I310)-1,"NC")</f>
        <v>NC</v>
      </c>
    </row>
    <row r="312" spans="6:9">
      <c r="I312" s="1" t="str">
        <f>IF(ISNUMBER(MATCH(D312,Clubs,0)),MIN(I$214:I311)-1,"NC")</f>
        <v>NC</v>
      </c>
    </row>
    <row r="313" spans="6:9">
      <c r="I313" s="1" t="str">
        <f>IF(ISNUMBER(MATCH(D313,Clubs,0)),MIN(I$214:I312)-1,"NC")</f>
        <v>NC</v>
      </c>
    </row>
    <row r="314" spans="6:9">
      <c r="I314" s="1" t="str">
        <f>IF(ISNUMBER(MATCH(D314,Clubs,0)),MIN(I$214:I313)-1,"NC")</f>
        <v>NC</v>
      </c>
    </row>
    <row r="315" spans="6:9">
      <c r="I315" s="1" t="str">
        <f>IF(ISNUMBER(MATCH(D315,Clubs,0)),MIN(I$214:I314)-1,"NC")</f>
        <v>NC</v>
      </c>
    </row>
    <row r="316" spans="6:9">
      <c r="I316" s="1" t="str">
        <f>IF(ISNUMBER(MATCH(D316,Clubs,0)),MIN(I$214:I315)-1,"NC")</f>
        <v>NC</v>
      </c>
    </row>
    <row r="317" spans="6:9">
      <c r="I317" s="1" t="str">
        <f>IF(ISNUMBER(MATCH(D317,Clubs,0)),MIN(I$214:I316)-1,"NC")</f>
        <v>NC</v>
      </c>
    </row>
    <row r="318" spans="6:9">
      <c r="I318" s="1" t="str">
        <f>IF(ISNUMBER(MATCH(D318,Clubs,0)),MIN(I$214:I317)-1,"NC")</f>
        <v>NC</v>
      </c>
    </row>
    <row r="319" spans="6:9">
      <c r="I319" s="1" t="str">
        <f>IF(ISNUMBER(MATCH(D319,Clubs,0)),MIN(I$214:I318)-1,"NC")</f>
        <v>NC</v>
      </c>
    </row>
    <row r="320" spans="6:9">
      <c r="I320" s="1" t="str">
        <f>IF(ISNUMBER(MATCH(D320,Clubs,0)),MIN(I$214:I319)-1,"NC")</f>
        <v>NC</v>
      </c>
    </row>
    <row r="321" spans="2:9">
      <c r="C321" s="335"/>
      <c r="D321" s="335"/>
      <c r="E321" s="335"/>
      <c r="F321" s="328"/>
      <c r="G321" s="328"/>
      <c r="H321" s="328"/>
      <c r="I321" s="1" t="str">
        <f>IF(ISNUMBER(MATCH(D321,Clubs,0)),MIN(I$214:I320)-1,"NC")</f>
        <v>NC</v>
      </c>
    </row>
    <row r="322" spans="2:9">
      <c r="C322" s="335"/>
      <c r="D322" s="335"/>
      <c r="E322" s="335"/>
      <c r="F322" s="328"/>
      <c r="G322" s="328"/>
      <c r="H322" s="328"/>
      <c r="I322" s="1" t="str">
        <f>IF(ISNUMBER(MATCH(D322,Clubs,0)),MIN(I$214:I321)-1,"NC")</f>
        <v>NC</v>
      </c>
    </row>
    <row r="323" spans="2:9">
      <c r="C323" s="335"/>
      <c r="D323" s="335"/>
      <c r="E323" s="335"/>
      <c r="F323" s="328"/>
      <c r="G323" s="328"/>
      <c r="H323" s="328"/>
      <c r="I323" s="1" t="str">
        <f>IF(ISNUMBER(MATCH(D323,Clubs,0)),MIN(I$214:I322)-1,"NC")</f>
        <v>NC</v>
      </c>
    </row>
    <row r="324" spans="2:9">
      <c r="C324" s="335"/>
      <c r="D324" s="335"/>
      <c r="E324" s="335"/>
      <c r="F324" s="328"/>
      <c r="G324" s="328"/>
      <c r="H324" s="328"/>
      <c r="I324" s="1" t="str">
        <f>IF(ISNUMBER(MATCH(D324,Clubs,0)),MIN(I$214:I323)-1,"NC")</f>
        <v>NC</v>
      </c>
    </row>
    <row r="325" spans="2:9">
      <c r="C325" s="335"/>
      <c r="D325" s="335"/>
      <c r="E325" s="335"/>
      <c r="F325" s="328"/>
      <c r="G325" s="328"/>
      <c r="H325" s="328"/>
      <c r="I325" s="1" t="str">
        <f>IF(ISNUMBER(MATCH(D325,Clubs,0)),MIN(I$214:I324)-1,"NC")</f>
        <v>NC</v>
      </c>
    </row>
    <row r="326" spans="2:9">
      <c r="C326" s="335"/>
      <c r="D326" s="335"/>
      <c r="E326" s="335"/>
      <c r="F326" s="328"/>
      <c r="G326" s="328"/>
      <c r="H326" s="328"/>
      <c r="I326" s="1" t="str">
        <f>IF(ISNUMBER(MATCH(D326,Clubs,0)),MIN(I$214:I325)-1,"NC")</f>
        <v>NC</v>
      </c>
    </row>
    <row r="327" spans="2:9">
      <c r="C327" s="335"/>
      <c r="D327" s="335"/>
      <c r="E327" s="335"/>
      <c r="F327" s="328"/>
      <c r="G327" s="328"/>
      <c r="H327" s="328"/>
      <c r="I327" s="1" t="str">
        <f>IF(ISNUMBER(MATCH(D327,Clubs,0)),MIN(I$214:I326)-1,"NC")</f>
        <v>NC</v>
      </c>
    </row>
    <row r="328" spans="2:9">
      <c r="C328" s="335"/>
      <c r="D328" s="335"/>
      <c r="E328" s="335"/>
      <c r="F328" s="299"/>
      <c r="G328" s="328"/>
      <c r="H328" s="328"/>
      <c r="I328" s="1" t="str">
        <f>IF(ISNUMBER(MATCH(D328,Clubs,0)),MIN(I$214:I327)-1,"NC")</f>
        <v>NC</v>
      </c>
    </row>
    <row r="329" spans="2:9">
      <c r="F329" s="323"/>
      <c r="G329" s="336"/>
      <c r="H329" s="336"/>
      <c r="I329" s="1" t="str">
        <f>IF(ISNUMBER(MATCH(D329,Clubs,0)),MIN(I$214:I328)-1,"NC")</f>
        <v>NC</v>
      </c>
    </row>
    <row r="330" spans="2:9">
      <c r="F330" s="323"/>
      <c r="G330" s="336"/>
      <c r="H330" s="336"/>
    </row>
    <row r="331" spans="2:9" s="3" customFormat="1" ht="18">
      <c r="C331" s="330" t="s">
        <v>153</v>
      </c>
      <c r="D331" s="655"/>
      <c r="E331" s="655"/>
      <c r="I331" s="2"/>
    </row>
    <row r="332" spans="2:9" ht="45">
      <c r="B332" s="590"/>
      <c r="C332" s="587" t="s">
        <v>1</v>
      </c>
      <c r="D332" s="587" t="s">
        <v>2</v>
      </c>
      <c r="E332" s="587" t="s">
        <v>166</v>
      </c>
      <c r="F332" s="588"/>
      <c r="G332" s="589"/>
      <c r="H332" s="589"/>
      <c r="I332" s="588" t="s">
        <v>86</v>
      </c>
    </row>
    <row r="333" spans="2:9">
      <c r="B333" s="590"/>
      <c r="C333" s="591"/>
      <c r="D333" s="592"/>
      <c r="E333" s="592"/>
      <c r="F333" s="593"/>
      <c r="G333" s="594"/>
      <c r="H333" s="594"/>
      <c r="I333" s="595">
        <v>100</v>
      </c>
    </row>
    <row r="334" spans="2:9">
      <c r="B334" s="99" t="s">
        <v>310</v>
      </c>
      <c r="C334" s="257" t="s">
        <v>20</v>
      </c>
      <c r="D334" s="277" t="s">
        <v>4</v>
      </c>
      <c r="E334" s="277" t="s">
        <v>238</v>
      </c>
      <c r="F334" s="334"/>
      <c r="G334" s="259"/>
      <c r="H334" s="259"/>
      <c r="I334" s="1">
        <f>IF(ISNUMBER(MATCH(D334,Clubs,0)),MIN(I333:I$333)-1,"NC")</f>
        <v>99</v>
      </c>
    </row>
    <row r="335" spans="2:9">
      <c r="B335" s="99" t="s">
        <v>312</v>
      </c>
      <c r="C335" s="257" t="s">
        <v>737</v>
      </c>
      <c r="D335" s="277" t="s">
        <v>189</v>
      </c>
      <c r="E335" s="277" t="s">
        <v>238</v>
      </c>
      <c r="F335" s="334"/>
      <c r="G335" s="259"/>
      <c r="H335" s="259"/>
      <c r="I335" s="1">
        <f>IF(ISNUMBER(MATCH(D335,Clubs,0)),MIN(I$333:I334)-1,"NC")</f>
        <v>98</v>
      </c>
    </row>
    <row r="336" spans="2:9">
      <c r="B336" s="99" t="s">
        <v>313</v>
      </c>
      <c r="C336" s="257" t="s">
        <v>462</v>
      </c>
      <c r="D336" s="277" t="s">
        <v>463</v>
      </c>
      <c r="E336" s="277" t="s">
        <v>238</v>
      </c>
      <c r="F336" s="334"/>
      <c r="G336" s="259"/>
      <c r="H336" s="259"/>
      <c r="I336" s="1" t="str">
        <f>IF(ISNUMBER(MATCH(D336,Clubs,0)),MIN(I$333:I335)-1,"NC")</f>
        <v>NC</v>
      </c>
    </row>
    <row r="337" spans="2:9">
      <c r="B337" s="99" t="s">
        <v>316</v>
      </c>
      <c r="C337" s="99" t="s">
        <v>92</v>
      </c>
      <c r="D337" s="339" t="s">
        <v>4</v>
      </c>
      <c r="E337" s="339" t="s">
        <v>220</v>
      </c>
      <c r="F337" s="334"/>
      <c r="I337" s="1">
        <f>IF(ISNUMBER(MATCH(D337,Clubs,0)),MIN(I$333:I336)-1,"NC")</f>
        <v>97</v>
      </c>
    </row>
    <row r="338" spans="2:9">
      <c r="B338" s="99" t="s">
        <v>317</v>
      </c>
      <c r="C338" s="99" t="s">
        <v>631</v>
      </c>
      <c r="D338" s="339" t="s">
        <v>4</v>
      </c>
      <c r="E338" s="339" t="s">
        <v>229</v>
      </c>
      <c r="F338" s="334"/>
      <c r="I338" s="1">
        <f>IF(ISNUMBER(MATCH(D338,Clubs,0)),MIN(I$333:I337)-1,"NC")</f>
        <v>96</v>
      </c>
    </row>
    <row r="339" spans="2:9">
      <c r="B339" s="99" t="s">
        <v>319</v>
      </c>
      <c r="C339" s="99" t="s">
        <v>137</v>
      </c>
      <c r="D339" s="339" t="s">
        <v>4</v>
      </c>
      <c r="E339" s="339" t="s">
        <v>210</v>
      </c>
      <c r="F339" s="334"/>
      <c r="I339" s="1">
        <f>IF(ISNUMBER(MATCH(D339,Clubs,0)),MIN(I$333:I338)-1,"NC")</f>
        <v>95</v>
      </c>
    </row>
    <row r="340" spans="2:9">
      <c r="B340" s="99" t="s">
        <v>320</v>
      </c>
      <c r="C340" s="99" t="s">
        <v>39</v>
      </c>
      <c r="D340" s="339" t="s">
        <v>4</v>
      </c>
      <c r="E340" s="339" t="s">
        <v>240</v>
      </c>
      <c r="F340" s="334"/>
      <c r="I340" s="1">
        <f>IF(ISNUMBER(MATCH(D340,Clubs,0)),MIN(I$333:I339)-1,"NC")</f>
        <v>94</v>
      </c>
    </row>
    <row r="341" spans="2:9">
      <c r="B341" s="99" t="s">
        <v>323</v>
      </c>
      <c r="C341" s="99" t="s">
        <v>738</v>
      </c>
      <c r="D341" s="339" t="s">
        <v>381</v>
      </c>
      <c r="E341" s="339" t="s">
        <v>245</v>
      </c>
      <c r="F341" s="334"/>
      <c r="I341" s="1" t="str">
        <f>IF(ISNUMBER(MATCH(D341,Clubs,0)),MIN(I$333:I340)-1,"NC")</f>
        <v>NC</v>
      </c>
    </row>
    <row r="342" spans="2:9">
      <c r="B342" s="99" t="s">
        <v>325</v>
      </c>
      <c r="C342" s="99" t="s">
        <v>651</v>
      </c>
      <c r="D342" s="339" t="s">
        <v>3</v>
      </c>
      <c r="E342" s="339" t="s">
        <v>210</v>
      </c>
      <c r="F342" s="334"/>
      <c r="I342" s="1">
        <f>IF(ISNUMBER(MATCH(D342,Clubs,0)),MIN(I$333:I341)-1,"NC")</f>
        <v>93</v>
      </c>
    </row>
    <row r="343" spans="2:9">
      <c r="B343" s="99" t="s">
        <v>326</v>
      </c>
      <c r="C343" s="99" t="s">
        <v>21</v>
      </c>
      <c r="D343" s="339" t="s">
        <v>3</v>
      </c>
      <c r="E343" s="339" t="s">
        <v>216</v>
      </c>
      <c r="F343" s="334"/>
      <c r="I343" s="1">
        <f>IF(ISNUMBER(MATCH(D343,Clubs,0)),MIN(I$333:I342)-1,"NC")</f>
        <v>92</v>
      </c>
    </row>
    <row r="344" spans="2:9">
      <c r="B344" s="99" t="s">
        <v>329</v>
      </c>
      <c r="C344" s="99" t="s">
        <v>244</v>
      </c>
      <c r="D344" s="339" t="s">
        <v>3</v>
      </c>
      <c r="E344" s="339" t="s">
        <v>245</v>
      </c>
      <c r="F344" s="334"/>
      <c r="I344" s="1">
        <f>IF(ISNUMBER(MATCH(D344,Clubs,0)),MIN(I$333:I343)-1,"NC")</f>
        <v>91</v>
      </c>
    </row>
    <row r="345" spans="2:9">
      <c r="B345" s="99" t="s">
        <v>331</v>
      </c>
      <c r="C345" s="99" t="s">
        <v>248</v>
      </c>
      <c r="D345" s="339" t="s">
        <v>3</v>
      </c>
      <c r="E345" s="339" t="s">
        <v>240</v>
      </c>
      <c r="F345" s="334"/>
      <c r="I345" s="1">
        <f>IF(ISNUMBER(MATCH(D345,Clubs,0)),MIN(I$333:I344)-1,"NC")</f>
        <v>90</v>
      </c>
    </row>
    <row r="346" spans="2:9">
      <c r="B346" s="99" t="s">
        <v>333</v>
      </c>
      <c r="C346" s="99" t="s">
        <v>236</v>
      </c>
      <c r="D346" s="339" t="s">
        <v>4</v>
      </c>
      <c r="E346" s="339" t="s">
        <v>216</v>
      </c>
      <c r="F346" s="334"/>
      <c r="I346" s="1">
        <f>IF(ISNUMBER(MATCH(D346,Clubs,0)),MIN(I$333:I345)-1,"NC")</f>
        <v>89</v>
      </c>
    </row>
    <row r="347" spans="2:9">
      <c r="B347" s="99" t="s">
        <v>334</v>
      </c>
      <c r="C347" s="99" t="s">
        <v>739</v>
      </c>
      <c r="D347" s="339" t="s">
        <v>5</v>
      </c>
      <c r="E347" s="339" t="s">
        <v>266</v>
      </c>
      <c r="F347" s="334"/>
      <c r="I347" s="1">
        <f>IF(ISNUMBER(MATCH(D347,Clubs,0)),MIN(I$333:I346)-1,"NC")</f>
        <v>88</v>
      </c>
    </row>
    <row r="348" spans="2:9">
      <c r="B348" s="99" t="s">
        <v>336</v>
      </c>
      <c r="C348" s="99" t="s">
        <v>639</v>
      </c>
      <c r="D348" s="339" t="s">
        <v>4</v>
      </c>
      <c r="E348" s="339" t="s">
        <v>245</v>
      </c>
      <c r="F348" s="334"/>
      <c r="I348" s="1">
        <f>IF(ISNUMBER(MATCH(D348,Clubs,0)),MIN(I$333:I347)-1,"NC")</f>
        <v>87</v>
      </c>
    </row>
    <row r="349" spans="2:9">
      <c r="B349" s="99" t="s">
        <v>337</v>
      </c>
      <c r="C349" s="99" t="s">
        <v>740</v>
      </c>
      <c r="D349" s="339" t="s">
        <v>4</v>
      </c>
      <c r="E349" s="339" t="s">
        <v>240</v>
      </c>
      <c r="F349" s="334"/>
      <c r="I349" s="1">
        <f>IF(ISNUMBER(MATCH(D349,Clubs,0)),MIN(I$333:I348)-1,"NC")</f>
        <v>86</v>
      </c>
    </row>
    <row r="350" spans="2:9">
      <c r="B350" s="99" t="s">
        <v>339</v>
      </c>
      <c r="C350" s="99" t="s">
        <v>281</v>
      </c>
      <c r="D350" s="339" t="s">
        <v>3</v>
      </c>
      <c r="E350" s="339" t="s">
        <v>222</v>
      </c>
      <c r="F350" s="334"/>
      <c r="I350" s="1">
        <f>IF(ISNUMBER(MATCH(D350,Clubs,0)),MIN(I$333:I349)-1,"NC")</f>
        <v>85</v>
      </c>
    </row>
    <row r="351" spans="2:9">
      <c r="B351" s="99" t="s">
        <v>340</v>
      </c>
      <c r="C351" s="99" t="s">
        <v>469</v>
      </c>
      <c r="D351" s="339" t="s">
        <v>3</v>
      </c>
      <c r="E351" s="339" t="s">
        <v>216</v>
      </c>
      <c r="F351" s="334"/>
      <c r="I351" s="1">
        <f>IF(ISNUMBER(MATCH(D351,Clubs,0)),MIN(I$333:I350)-1,"NC")</f>
        <v>84</v>
      </c>
    </row>
    <row r="352" spans="2:9">
      <c r="B352" s="99" t="s">
        <v>341</v>
      </c>
      <c r="C352" s="99" t="s">
        <v>699</v>
      </c>
      <c r="D352" s="339" t="s">
        <v>189</v>
      </c>
      <c r="E352" s="339" t="s">
        <v>240</v>
      </c>
      <c r="F352" s="334"/>
      <c r="I352" s="1">
        <f>IF(ISNUMBER(MATCH(D352,Clubs,0)),MIN(I$333:I351)-1,"NC")</f>
        <v>83</v>
      </c>
    </row>
    <row r="353" spans="2:9">
      <c r="B353" s="99" t="s">
        <v>342</v>
      </c>
      <c r="C353" s="99" t="s">
        <v>625</v>
      </c>
      <c r="D353" s="339" t="s">
        <v>5</v>
      </c>
      <c r="E353" s="339" t="s">
        <v>238</v>
      </c>
      <c r="F353" s="334"/>
      <c r="I353" s="1">
        <f>IF(ISNUMBER(MATCH(D353,Clubs,0)),MIN(I$333:I352)-1,"NC")</f>
        <v>82</v>
      </c>
    </row>
    <row r="354" spans="2:9">
      <c r="B354" s="99" t="s">
        <v>345</v>
      </c>
      <c r="C354" s="99" t="s">
        <v>741</v>
      </c>
      <c r="D354" s="339" t="s">
        <v>4</v>
      </c>
      <c r="E354" s="339" t="s">
        <v>220</v>
      </c>
      <c r="F354" s="334"/>
      <c r="I354" s="1">
        <f>IF(ISNUMBER(MATCH(D354,Clubs,0)),MIN(I$333:I353)-1,"NC")</f>
        <v>81</v>
      </c>
    </row>
    <row r="355" spans="2:9">
      <c r="B355" s="99" t="s">
        <v>347</v>
      </c>
      <c r="C355" s="99" t="s">
        <v>38</v>
      </c>
      <c r="D355" s="339" t="s">
        <v>3</v>
      </c>
      <c r="E355" s="339" t="s">
        <v>245</v>
      </c>
      <c r="F355" s="334"/>
      <c r="I355" s="1">
        <f>IF(ISNUMBER(MATCH(D355,Clubs,0)),MIN(I$333:I354)-1,"NC")</f>
        <v>80</v>
      </c>
    </row>
    <row r="356" spans="2:9">
      <c r="B356" s="99" t="s">
        <v>348</v>
      </c>
      <c r="C356" s="99" t="s">
        <v>468</v>
      </c>
      <c r="D356" s="339" t="s">
        <v>381</v>
      </c>
      <c r="E356" s="339" t="s">
        <v>219</v>
      </c>
      <c r="F356" s="334"/>
      <c r="I356" s="1" t="str">
        <f>IF(ISNUMBER(MATCH(D356,Clubs,0)),MIN(I$333:I355)-1,"NC")</f>
        <v>NC</v>
      </c>
    </row>
    <row r="357" spans="2:9">
      <c r="B357" s="99" t="s">
        <v>350</v>
      </c>
      <c r="C357" s="99" t="s">
        <v>700</v>
      </c>
      <c r="D357" s="339" t="s">
        <v>3</v>
      </c>
      <c r="E357" s="339" t="s">
        <v>223</v>
      </c>
      <c r="F357" s="334"/>
      <c r="I357" s="1">
        <f>IF(ISNUMBER(MATCH(D357,Clubs,0)),MIN(I$333:I356)-1,"NC")</f>
        <v>79</v>
      </c>
    </row>
    <row r="358" spans="2:9">
      <c r="B358" s="99" t="s">
        <v>353</v>
      </c>
      <c r="C358" s="99" t="s">
        <v>641</v>
      </c>
      <c r="D358" s="339" t="s">
        <v>4</v>
      </c>
      <c r="E358" s="339" t="s">
        <v>245</v>
      </c>
      <c r="F358" s="334"/>
      <c r="I358" s="1">
        <f>IF(ISNUMBER(MATCH(D358,Clubs,0)),MIN(I$333:I357)-1,"NC")</f>
        <v>78</v>
      </c>
    </row>
    <row r="359" spans="2:9">
      <c r="B359" s="99" t="s">
        <v>355</v>
      </c>
      <c r="C359" s="99" t="s">
        <v>742</v>
      </c>
      <c r="D359" s="339" t="s">
        <v>401</v>
      </c>
      <c r="E359" s="339" t="s">
        <v>220</v>
      </c>
      <c r="F359" s="334"/>
      <c r="I359" s="1" t="str">
        <f>IF(ISNUMBER(MATCH(D359,Clubs,0)),MIN(I$333:I358)-1,"NC")</f>
        <v>NC</v>
      </c>
    </row>
    <row r="360" spans="2:9">
      <c r="B360" s="99" t="s">
        <v>357</v>
      </c>
      <c r="C360" s="99" t="s">
        <v>476</v>
      </c>
      <c r="D360" s="339" t="s">
        <v>5</v>
      </c>
      <c r="E360" s="339" t="s">
        <v>240</v>
      </c>
      <c r="F360" s="334"/>
      <c r="I360" s="1">
        <f>IF(ISNUMBER(MATCH(D360,Clubs,0)),MIN(I$333:I359)-1,"NC")</f>
        <v>77</v>
      </c>
    </row>
    <row r="361" spans="2:9">
      <c r="B361" s="99" t="s">
        <v>360</v>
      </c>
      <c r="C361" s="99" t="s">
        <v>743</v>
      </c>
      <c r="D361" s="339" t="s">
        <v>5</v>
      </c>
      <c r="E361" s="339" t="s">
        <v>229</v>
      </c>
      <c r="F361" s="334"/>
      <c r="I361" s="1">
        <f>IF(ISNUMBER(MATCH(D361,Clubs,0)),MIN(I$333:I360)-1,"NC")</f>
        <v>76</v>
      </c>
    </row>
    <row r="362" spans="2:9">
      <c r="F362" s="334"/>
      <c r="I362" s="1" t="str">
        <f>IF(ISNUMBER(MATCH(D362,Clubs,0)),MIN(I$333:I361)-1,"NC")</f>
        <v>NC</v>
      </c>
    </row>
    <row r="363" spans="2:9">
      <c r="F363" s="334"/>
      <c r="I363" s="1" t="str">
        <f>IF(ISNUMBER(MATCH(D363,Clubs,0)),MIN(I$333:I362)-1,"NC")</f>
        <v>NC</v>
      </c>
    </row>
    <row r="364" spans="2:9">
      <c r="F364" s="334"/>
      <c r="I364" s="1" t="str">
        <f>IF(ISNUMBER(MATCH(D364,Clubs,0)),MIN(I$333:I363)-1,"NC")</f>
        <v>NC</v>
      </c>
    </row>
    <row r="365" spans="2:9">
      <c r="F365" s="334"/>
      <c r="I365" s="1" t="str">
        <f>IF(ISNUMBER(MATCH(D365,Clubs,0)),MIN(I$333:I364)-1,"NC")</f>
        <v>NC</v>
      </c>
    </row>
    <row r="366" spans="2:9">
      <c r="F366" s="334"/>
      <c r="I366" s="1" t="str">
        <f>IF(ISNUMBER(MATCH(D366,Clubs,0)),MIN(I$333:I365)-1,"NC")</f>
        <v>NC</v>
      </c>
    </row>
    <row r="367" spans="2:9">
      <c r="F367" s="334"/>
      <c r="I367" s="1" t="str">
        <f>IF(ISNUMBER(MATCH(D367,Clubs,0)),MIN(I$333:I366)-1,"NC")</f>
        <v>NC</v>
      </c>
    </row>
    <row r="368" spans="2:9">
      <c r="F368" s="334"/>
      <c r="I368" s="1" t="str">
        <f>IF(ISNUMBER(MATCH(D368,Clubs,0)),MIN(I$333:I367)-1,"NC")</f>
        <v>NC</v>
      </c>
    </row>
    <row r="369" spans="6:9">
      <c r="F369" s="334"/>
      <c r="I369" s="1" t="str">
        <f>IF(ISNUMBER(MATCH(D369,Clubs,0)),MIN(I$333:I368)-1,"NC")</f>
        <v>NC</v>
      </c>
    </row>
    <row r="370" spans="6:9">
      <c r="F370" s="334"/>
      <c r="I370" s="1" t="str">
        <f>IF(ISNUMBER(MATCH(D370,Clubs,0)),MIN(I$333:I369)-1,"NC")</f>
        <v>NC</v>
      </c>
    </row>
    <row r="371" spans="6:9">
      <c r="F371" s="334"/>
      <c r="I371" s="1" t="str">
        <f>IF(ISNUMBER(MATCH(D371,Clubs,0)),MIN(I$333:I370)-1,"NC")</f>
        <v>NC</v>
      </c>
    </row>
    <row r="372" spans="6:9">
      <c r="F372" s="334"/>
      <c r="I372" s="1" t="str">
        <f>IF(ISNUMBER(MATCH(D372,Clubs,0)),MIN(I$333:I371)-1,"NC")</f>
        <v>NC</v>
      </c>
    </row>
    <row r="373" spans="6:9">
      <c r="F373" s="334"/>
      <c r="I373" s="1" t="str">
        <f>IF(ISNUMBER(MATCH(D373,Clubs,0)),MIN(I$333:I372)-1,"NC")</f>
        <v>NC</v>
      </c>
    </row>
    <row r="374" spans="6:9">
      <c r="F374" s="334"/>
      <c r="I374" s="1" t="str">
        <f>IF(ISNUMBER(MATCH(D374,Clubs,0)),MIN(I$333:I373)-1,"NC")</f>
        <v>NC</v>
      </c>
    </row>
    <row r="375" spans="6:9">
      <c r="I375" s="1" t="str">
        <f>IF(ISNUMBER(MATCH(D375,Clubs,0)),MIN(I$333:I374)-1,"NC")</f>
        <v>NC</v>
      </c>
    </row>
    <row r="376" spans="6:9">
      <c r="I376" s="1" t="str">
        <f>IF(ISNUMBER(MATCH(D376,Clubs,0)),MIN(I$333:I375)-1,"NC")</f>
        <v>NC</v>
      </c>
    </row>
    <row r="377" spans="6:9">
      <c r="I377" s="1" t="str">
        <f>IF(ISNUMBER(MATCH(D377,Clubs,0)),MIN(I$333:I376)-1,"NC")</f>
        <v>NC</v>
      </c>
    </row>
    <row r="378" spans="6:9">
      <c r="I378" s="1" t="str">
        <f>IF(ISNUMBER(MATCH(D378,Clubs,0)),MIN(I$333:I377)-1,"NC")</f>
        <v>NC</v>
      </c>
    </row>
    <row r="379" spans="6:9">
      <c r="I379" s="1" t="str">
        <f>IF(ISNUMBER(MATCH(D379,Clubs,0)),MIN(I$333:I378)-1,"NC")</f>
        <v>NC</v>
      </c>
    </row>
    <row r="380" spans="6:9">
      <c r="I380" s="1" t="str">
        <f>IF(ISNUMBER(MATCH(D380,Clubs,0)),MIN(I$333:I379)-1,"NC")</f>
        <v>NC</v>
      </c>
    </row>
    <row r="381" spans="6:9">
      <c r="I381" s="1" t="str">
        <f>IF(ISNUMBER(MATCH(D381,Clubs,0)),MIN(I$333:I380)-1,"NC")</f>
        <v>NC</v>
      </c>
    </row>
    <row r="382" spans="6:9">
      <c r="I382" s="1" t="str">
        <f>IF(ISNUMBER(MATCH(D382,Clubs,0)),MIN(I$333:I381)-1,"NC")</f>
        <v>NC</v>
      </c>
    </row>
    <row r="383" spans="6:9">
      <c r="I383" s="1" t="str">
        <f>IF(ISNUMBER(MATCH(D383,Clubs,0)),MIN(I$333:I382)-1,"NC")</f>
        <v>NC</v>
      </c>
    </row>
    <row r="384" spans="6:9">
      <c r="I384" s="1" t="str">
        <f>IF(ISNUMBER(MATCH(D384,Clubs,0)),MIN(I$333:I383)-1,"NC")</f>
        <v>NC</v>
      </c>
    </row>
    <row r="385" spans="2:9">
      <c r="C385" s="257"/>
      <c r="D385" s="277"/>
      <c r="E385" s="277"/>
      <c r="F385" s="334"/>
      <c r="G385" s="259"/>
      <c r="H385" s="259"/>
      <c r="I385" s="1" t="str">
        <f>IF(ISNUMBER(MATCH(D385,Clubs,0)),MIN(I$333:I384)-1,"NC")</f>
        <v>NC</v>
      </c>
    </row>
    <row r="386" spans="2:9">
      <c r="C386" s="257"/>
      <c r="D386" s="277"/>
      <c r="E386" s="277"/>
      <c r="F386" s="334"/>
      <c r="G386" s="259"/>
      <c r="H386" s="259"/>
      <c r="I386" s="1" t="str">
        <f>IF(ISNUMBER(MATCH(D386,Clubs,0)),MIN(I$333:I385)-1,"NC")</f>
        <v>NC</v>
      </c>
    </row>
    <row r="387" spans="2:9">
      <c r="C387" s="257"/>
      <c r="D387" s="277"/>
      <c r="E387" s="277"/>
      <c r="F387" s="334"/>
      <c r="G387" s="259"/>
      <c r="H387" s="259"/>
      <c r="I387" s="1" t="str">
        <f>IF(ISNUMBER(MATCH(D387,Clubs,0)),MIN(I$333:I386)-1,"NC")</f>
        <v>NC</v>
      </c>
    </row>
    <row r="388" spans="2:9">
      <c r="C388" s="257"/>
      <c r="D388" s="277"/>
      <c r="E388" s="277"/>
      <c r="F388" s="334"/>
      <c r="G388" s="259"/>
      <c r="H388" s="259"/>
      <c r="I388" s="1"/>
    </row>
    <row r="389" spans="2:9">
      <c r="C389" s="257"/>
      <c r="D389" s="277"/>
      <c r="E389" s="277"/>
      <c r="F389" s="334"/>
      <c r="G389" s="259"/>
      <c r="H389" s="259"/>
      <c r="I389" s="1"/>
    </row>
    <row r="390" spans="2:9">
      <c r="C390" s="257"/>
      <c r="D390" s="277"/>
      <c r="E390" s="277"/>
      <c r="F390" s="334"/>
      <c r="G390" s="259"/>
      <c r="H390" s="259"/>
      <c r="I390" s="1"/>
    </row>
    <row r="391" spans="2:9">
      <c r="C391" s="257"/>
      <c r="D391" s="277"/>
      <c r="E391" s="277"/>
      <c r="F391" s="334"/>
      <c r="G391" s="259"/>
      <c r="H391" s="259"/>
      <c r="I391" s="1"/>
    </row>
    <row r="392" spans="2:9">
      <c r="C392" s="257"/>
      <c r="D392" s="277"/>
      <c r="E392" s="277"/>
      <c r="F392" s="334"/>
      <c r="G392" s="259"/>
      <c r="H392" s="259"/>
      <c r="I392" s="1"/>
    </row>
    <row r="393" spans="2:9">
      <c r="C393" s="257"/>
      <c r="D393" s="277"/>
      <c r="E393" s="277"/>
      <c r="F393" s="334"/>
      <c r="G393" s="259"/>
      <c r="H393" s="259"/>
      <c r="I393" s="1"/>
    </row>
    <row r="394" spans="2:9" s="3" customFormat="1" ht="18">
      <c r="C394" s="330" t="s">
        <v>174</v>
      </c>
      <c r="D394" s="655"/>
      <c r="E394" s="655"/>
      <c r="I394" s="1"/>
    </row>
    <row r="395" spans="2:9" ht="45">
      <c r="B395" s="597"/>
      <c r="C395" s="562" t="s">
        <v>1</v>
      </c>
      <c r="D395" s="562" t="s">
        <v>2</v>
      </c>
      <c r="E395" s="562" t="s">
        <v>166</v>
      </c>
      <c r="F395" s="563"/>
      <c r="G395" s="596"/>
      <c r="H395" s="596"/>
      <c r="I395" s="563" t="s">
        <v>86</v>
      </c>
    </row>
    <row r="396" spans="2:9">
      <c r="B396" s="597"/>
      <c r="C396" s="600"/>
      <c r="D396" s="601"/>
      <c r="E396" s="601"/>
      <c r="F396" s="598"/>
      <c r="G396" s="602"/>
      <c r="H396" s="602"/>
      <c r="I396" s="599">
        <v>100</v>
      </c>
    </row>
    <row r="397" spans="2:9">
      <c r="B397" s="99" t="s">
        <v>310</v>
      </c>
      <c r="C397" s="257" t="s">
        <v>271</v>
      </c>
      <c r="D397" s="277" t="s">
        <v>5</v>
      </c>
      <c r="E397" s="277" t="s">
        <v>220</v>
      </c>
      <c r="F397" s="334"/>
      <c r="G397" s="259"/>
      <c r="H397" s="259"/>
      <c r="I397" s="1">
        <f>IF(ISNUMBER(MATCH(D397,Clubs,0)),MIN(I396:I$396)-1,"NC")</f>
        <v>99</v>
      </c>
    </row>
    <row r="398" spans="2:9">
      <c r="B398" s="99" t="s">
        <v>312</v>
      </c>
      <c r="C398" s="257" t="s">
        <v>744</v>
      </c>
      <c r="D398" s="277" t="s">
        <v>5</v>
      </c>
      <c r="E398" s="277" t="s">
        <v>222</v>
      </c>
      <c r="F398" s="334"/>
      <c r="G398" s="259"/>
      <c r="H398" s="259"/>
      <c r="I398" s="1">
        <f>IF(ISNUMBER(MATCH(D398,Clubs,0)),MIN(I$396:I397)-1,"NC")</f>
        <v>98</v>
      </c>
    </row>
    <row r="399" spans="2:9">
      <c r="B399" s="99" t="s">
        <v>313</v>
      </c>
      <c r="C399" s="257" t="s">
        <v>745</v>
      </c>
      <c r="D399" s="277" t="s">
        <v>5</v>
      </c>
      <c r="E399" s="277" t="s">
        <v>245</v>
      </c>
      <c r="F399" s="334"/>
      <c r="G399" s="259"/>
      <c r="H399" s="259"/>
      <c r="I399" s="1">
        <f>IF(ISNUMBER(MATCH(D399,Clubs,0)),MIN(I$396:I398)-1,"NC")</f>
        <v>97</v>
      </c>
    </row>
    <row r="400" spans="2:9">
      <c r="C400" s="257"/>
      <c r="D400" s="277"/>
      <c r="E400" s="277"/>
      <c r="F400" s="334"/>
      <c r="G400" s="259"/>
      <c r="H400" s="259"/>
      <c r="I400" s="1" t="str">
        <f>IF(ISNUMBER(MATCH(D400,Clubs,0)),MIN(I$396:I399)-1,"NC")</f>
        <v>NC</v>
      </c>
    </row>
    <row r="401" spans="2:9">
      <c r="C401" s="257"/>
      <c r="D401" s="277"/>
      <c r="E401" s="277"/>
      <c r="F401" s="334"/>
      <c r="G401" s="259"/>
      <c r="H401" s="259"/>
      <c r="I401" s="1" t="str">
        <f>IF(ISNUMBER(MATCH(D401,Clubs,0)),MIN(I$396:I400)-1,"NC")</f>
        <v>NC</v>
      </c>
    </row>
    <row r="402" spans="2:9">
      <c r="C402" s="257"/>
      <c r="D402" s="277"/>
      <c r="E402" s="277"/>
      <c r="F402" s="334"/>
      <c r="G402" s="259"/>
      <c r="H402" s="259"/>
      <c r="I402" s="1" t="str">
        <f>IF(ISNUMBER(MATCH(D402,Clubs,0)),MIN(I$396:I401)-1,"NC")</f>
        <v>NC</v>
      </c>
    </row>
    <row r="403" spans="2:9">
      <c r="C403" s="257"/>
      <c r="D403" s="277"/>
      <c r="E403" s="277"/>
      <c r="F403" s="334"/>
      <c r="G403" s="259"/>
      <c r="H403" s="259"/>
      <c r="I403" s="1" t="str">
        <f>IF(ISNUMBER(MATCH(D403,Clubs,0)),MIN(I$396:I402)-1,"NC")</f>
        <v>NC</v>
      </c>
    </row>
    <row r="404" spans="2:9">
      <c r="C404" s="257"/>
      <c r="D404" s="277"/>
      <c r="E404" s="277"/>
      <c r="F404" s="334"/>
      <c r="G404" s="259"/>
      <c r="H404" s="259"/>
      <c r="I404" s="1" t="str">
        <f>IF(ISNUMBER(MATCH(D404,Clubs,0)),MIN(I$396:I403)-1,"NC")</f>
        <v>NC</v>
      </c>
    </row>
    <row r="405" spans="2:9">
      <c r="C405" s="257"/>
      <c r="D405" s="277"/>
      <c r="E405" s="277"/>
      <c r="G405" s="259"/>
      <c r="H405" s="259"/>
      <c r="I405" s="299"/>
    </row>
    <row r="406" spans="2:9">
      <c r="C406" s="257"/>
      <c r="D406" s="277"/>
      <c r="E406" s="277"/>
      <c r="F406" s="259"/>
      <c r="G406" s="328"/>
      <c r="H406" s="328"/>
      <c r="I406" s="299"/>
    </row>
    <row r="407" spans="2:9">
      <c r="C407" s="257"/>
      <c r="D407" s="277"/>
      <c r="E407" s="277"/>
      <c r="F407" s="259"/>
      <c r="G407" s="328"/>
      <c r="H407" s="328"/>
      <c r="I407" s="299"/>
    </row>
    <row r="408" spans="2:9">
      <c r="F408" s="323"/>
      <c r="G408" s="336"/>
      <c r="H408" s="336"/>
    </row>
    <row r="409" spans="2:9">
      <c r="F409" s="323"/>
      <c r="G409" s="336"/>
      <c r="H409" s="336"/>
    </row>
    <row r="410" spans="2:9" s="3" customFormat="1" ht="18">
      <c r="C410" s="330" t="s">
        <v>154</v>
      </c>
      <c r="D410" s="655"/>
      <c r="E410" s="655"/>
      <c r="I410" s="2"/>
    </row>
    <row r="411" spans="2:9" ht="45">
      <c r="B411" s="605"/>
      <c r="C411" s="560" t="s">
        <v>1</v>
      </c>
      <c r="D411" s="560" t="s">
        <v>2</v>
      </c>
      <c r="E411" s="560" t="s">
        <v>166</v>
      </c>
      <c r="F411" s="561"/>
      <c r="G411" s="603"/>
      <c r="H411" s="603"/>
      <c r="I411" s="561" t="s">
        <v>86</v>
      </c>
    </row>
    <row r="412" spans="2:9">
      <c r="B412" s="605"/>
      <c r="C412" s="606"/>
      <c r="D412" s="607"/>
      <c r="E412" s="607"/>
      <c r="F412" s="608"/>
      <c r="G412" s="609"/>
      <c r="H412" s="609"/>
      <c r="I412" s="604">
        <v>100</v>
      </c>
    </row>
    <row r="413" spans="2:9">
      <c r="B413" s="99" t="s">
        <v>310</v>
      </c>
      <c r="C413" s="257" t="s">
        <v>746</v>
      </c>
      <c r="D413" s="277"/>
      <c r="E413" s="277" t="s">
        <v>218</v>
      </c>
      <c r="F413" s="334"/>
      <c r="G413" s="259"/>
      <c r="H413" s="259"/>
      <c r="I413" s="1" t="str">
        <f>IF(ISNUMBER(MATCH(D413,Clubs,0)),MIN(I412:I$412)-1,"NC")</f>
        <v>NC</v>
      </c>
    </row>
    <row r="414" spans="2:9">
      <c r="B414" s="99" t="s">
        <v>312</v>
      </c>
      <c r="C414" s="257" t="s">
        <v>647</v>
      </c>
      <c r="D414" s="277" t="s">
        <v>3</v>
      </c>
      <c r="E414" s="277" t="s">
        <v>226</v>
      </c>
      <c r="F414" s="334"/>
      <c r="G414" s="259"/>
      <c r="H414" s="259"/>
      <c r="I414" s="1">
        <f>IF(ISNUMBER(MATCH(D414,Clubs,0)),MIN(I$412:I413)-1,"NC")</f>
        <v>99</v>
      </c>
    </row>
    <row r="415" spans="2:9">
      <c r="B415" s="99" t="s">
        <v>313</v>
      </c>
      <c r="C415" s="257" t="s">
        <v>649</v>
      </c>
      <c r="D415" s="277" t="s">
        <v>3</v>
      </c>
      <c r="E415" s="277" t="s">
        <v>215</v>
      </c>
      <c r="F415" s="334"/>
      <c r="G415" s="259"/>
      <c r="H415" s="259"/>
      <c r="I415" s="1">
        <f>IF(ISNUMBER(MATCH(D415,Clubs,0)),MIN(I$412:I414)-1,"NC")</f>
        <v>98</v>
      </c>
    </row>
    <row r="416" spans="2:9">
      <c r="B416" s="99" t="s">
        <v>316</v>
      </c>
      <c r="C416" s="257" t="s">
        <v>253</v>
      </c>
      <c r="D416" s="277" t="s">
        <v>4</v>
      </c>
      <c r="E416" s="277" t="s">
        <v>223</v>
      </c>
      <c r="F416" s="334"/>
      <c r="G416" s="259"/>
      <c r="H416" s="259"/>
      <c r="I416" s="1">
        <f>IF(ISNUMBER(MATCH(D416,Clubs,0)),MIN(I$412:I415)-1,"NC")</f>
        <v>97</v>
      </c>
    </row>
    <row r="417" spans="2:9">
      <c r="B417" s="99" t="s">
        <v>317</v>
      </c>
      <c r="C417" s="257" t="s">
        <v>747</v>
      </c>
      <c r="D417" s="277" t="s">
        <v>4</v>
      </c>
      <c r="E417" s="277" t="s">
        <v>238</v>
      </c>
      <c r="F417" s="334"/>
      <c r="G417" s="259"/>
      <c r="H417" s="259"/>
      <c r="I417" s="1">
        <f>IF(ISNUMBER(MATCH(D417,Clubs,0)),MIN(I$412:I416)-1,"NC")</f>
        <v>96</v>
      </c>
    </row>
    <row r="418" spans="2:9">
      <c r="B418" s="99" t="s">
        <v>319</v>
      </c>
      <c r="C418" s="257" t="s">
        <v>270</v>
      </c>
      <c r="D418" s="277" t="s">
        <v>3</v>
      </c>
      <c r="E418" s="277" t="s">
        <v>233</v>
      </c>
      <c r="F418" s="334"/>
      <c r="G418" s="259"/>
      <c r="H418" s="259"/>
      <c r="I418" s="1">
        <f>IF(ISNUMBER(MATCH(D418,Clubs,0)),MIN(I$412:I417)-1,"NC")</f>
        <v>95</v>
      </c>
    </row>
    <row r="419" spans="2:9">
      <c r="C419" s="257"/>
      <c r="D419" s="277"/>
      <c r="E419" s="277"/>
      <c r="F419" s="334"/>
      <c r="G419" s="259"/>
      <c r="H419" s="259"/>
      <c r="I419" s="1" t="str">
        <f>IF(ISNUMBER(MATCH(D419,Clubs,0)),MIN(I$412:I418)-1,"NC")</f>
        <v>NC</v>
      </c>
    </row>
    <row r="420" spans="2:9">
      <c r="C420" s="257"/>
      <c r="D420" s="277"/>
      <c r="E420" s="277"/>
      <c r="F420" s="334"/>
      <c r="G420" s="259"/>
      <c r="H420" s="259"/>
      <c r="I420" s="1" t="str">
        <f>IF(ISNUMBER(MATCH(D420,Clubs,0)),MIN(I$412:I419)-1,"NC")</f>
        <v>NC</v>
      </c>
    </row>
    <row r="421" spans="2:9">
      <c r="C421" s="257"/>
      <c r="D421" s="277"/>
      <c r="E421" s="277"/>
      <c r="F421" s="334"/>
      <c r="G421" s="259"/>
      <c r="H421" s="259"/>
      <c r="I421" s="1" t="str">
        <f>IF(ISNUMBER(MATCH(D421,Clubs,0)),MIN(I$412:I420)-1,"NC")</f>
        <v>NC</v>
      </c>
    </row>
    <row r="422" spans="2:9">
      <c r="C422" s="257"/>
      <c r="D422" s="277"/>
      <c r="E422" s="277"/>
      <c r="F422" s="334"/>
      <c r="G422" s="259"/>
      <c r="H422" s="259"/>
      <c r="I422" s="1" t="str">
        <f>IF(ISNUMBER(MATCH(D422,Clubs,0)),MIN(I$412:I421)-1,"NC")</f>
        <v>NC</v>
      </c>
    </row>
    <row r="423" spans="2:9">
      <c r="C423" s="257"/>
      <c r="D423" s="277"/>
      <c r="E423" s="277"/>
      <c r="F423" s="334"/>
      <c r="G423" s="259"/>
      <c r="H423" s="259"/>
      <c r="I423" s="1" t="str">
        <f>IF(ISNUMBER(MATCH(D423,Clubs,0)),MIN(I$412:I422)-1,"NC")</f>
        <v>NC</v>
      </c>
    </row>
    <row r="424" spans="2:9">
      <c r="C424" s="257"/>
      <c r="D424" s="277"/>
      <c r="E424" s="277"/>
      <c r="F424" s="334"/>
      <c r="G424" s="259"/>
      <c r="H424" s="259"/>
      <c r="I424" s="1" t="str">
        <f>IF(ISNUMBER(MATCH(D424,Clubs,0)),MIN(I$412:I423)-1,"NC")</f>
        <v>NC</v>
      </c>
    </row>
    <row r="425" spans="2:9">
      <c r="C425" s="335"/>
      <c r="D425" s="335"/>
      <c r="E425" s="335"/>
      <c r="F425" s="299"/>
      <c r="G425" s="328"/>
      <c r="H425" s="328"/>
      <c r="I425" s="1" t="str">
        <f>IF(ISNUMBER(MATCH(D425,Clubs,0)),MIN(I$412:I424)-1,"NC")</f>
        <v>NC</v>
      </c>
    </row>
    <row r="426" spans="2:9">
      <c r="F426" s="323"/>
      <c r="G426" s="336"/>
      <c r="H426" s="336"/>
    </row>
    <row r="427" spans="2:9">
      <c r="F427" s="323"/>
      <c r="G427" s="336"/>
      <c r="H427" s="336"/>
    </row>
    <row r="428" spans="2:9" s="3" customFormat="1" ht="18">
      <c r="C428" s="330" t="s">
        <v>162</v>
      </c>
      <c r="D428" s="655"/>
      <c r="E428" s="655"/>
      <c r="I428" s="2"/>
    </row>
    <row r="429" spans="2:9" ht="45">
      <c r="B429" s="611"/>
      <c r="C429" s="554" t="s">
        <v>1</v>
      </c>
      <c r="D429" s="554" t="s">
        <v>2</v>
      </c>
      <c r="E429" s="554" t="s">
        <v>166</v>
      </c>
      <c r="F429" s="555"/>
      <c r="G429" s="610"/>
      <c r="H429" s="610"/>
      <c r="I429" s="555" t="s">
        <v>86</v>
      </c>
    </row>
    <row r="430" spans="2:9">
      <c r="B430" s="611"/>
      <c r="C430" s="557"/>
      <c r="D430" s="558"/>
      <c r="E430" s="558"/>
      <c r="F430" s="612"/>
      <c r="G430" s="613"/>
      <c r="H430" s="613"/>
      <c r="I430" s="559">
        <v>100</v>
      </c>
    </row>
    <row r="431" spans="2:9">
      <c r="B431" s="99" t="s">
        <v>310</v>
      </c>
      <c r="C431" s="327" t="s">
        <v>283</v>
      </c>
      <c r="D431" s="335" t="s">
        <v>5</v>
      </c>
      <c r="E431" s="335" t="s">
        <v>243</v>
      </c>
      <c r="F431" s="337"/>
      <c r="G431" s="328"/>
      <c r="H431" s="328"/>
      <c r="I431" s="1">
        <f>IF(ISNUMBER(MATCH(D431,Clubs,0)),MIN(I430:I$430)-1,"NC")</f>
        <v>99</v>
      </c>
    </row>
    <row r="432" spans="2:9">
      <c r="B432" s="99" t="s">
        <v>312</v>
      </c>
      <c r="C432" s="327" t="s">
        <v>481</v>
      </c>
      <c r="D432" s="335" t="s">
        <v>189</v>
      </c>
      <c r="E432" s="335" t="s">
        <v>258</v>
      </c>
      <c r="F432" s="328"/>
      <c r="G432" s="328"/>
      <c r="H432" s="328"/>
      <c r="I432" s="1">
        <f>IF(ISNUMBER(MATCH(D432,Clubs,0)),MIN(I$430:I431)-1,"NC")</f>
        <v>98</v>
      </c>
    </row>
    <row r="433" spans="2:9">
      <c r="B433" s="99" t="s">
        <v>313</v>
      </c>
      <c r="C433" s="327" t="s">
        <v>748</v>
      </c>
      <c r="D433" s="335"/>
      <c r="E433" s="335" t="s">
        <v>258</v>
      </c>
      <c r="F433" s="328"/>
      <c r="G433" s="328"/>
      <c r="H433" s="328"/>
      <c r="I433" s="1" t="str">
        <f>IF(ISNUMBER(MATCH(D433,Clubs,0)),MIN(I$430:I432)-1,"NC")</f>
        <v>NC</v>
      </c>
    </row>
    <row r="434" spans="2:9">
      <c r="B434" s="99" t="s">
        <v>316</v>
      </c>
      <c r="C434" s="327" t="s">
        <v>255</v>
      </c>
      <c r="D434" s="335" t="s">
        <v>4</v>
      </c>
      <c r="E434" s="335" t="s">
        <v>251</v>
      </c>
      <c r="F434" s="328"/>
      <c r="G434" s="328"/>
      <c r="H434" s="328"/>
      <c r="I434" s="1">
        <f>IF(ISNUMBER(MATCH(D434,Clubs,0)),MIN(I$430:I433)-1,"NC")</f>
        <v>97</v>
      </c>
    </row>
    <row r="435" spans="2:9">
      <c r="B435" s="99" t="s">
        <v>317</v>
      </c>
      <c r="C435" s="327" t="s">
        <v>749</v>
      </c>
      <c r="D435" s="335" t="s">
        <v>5</v>
      </c>
      <c r="E435" s="335" t="s">
        <v>215</v>
      </c>
      <c r="F435" s="328"/>
      <c r="G435" s="328"/>
      <c r="H435" s="328"/>
      <c r="I435" s="1">
        <f>IF(ISNUMBER(MATCH(D435,Clubs,0)),MIN(I$430:I434)-1,"NC")</f>
        <v>96</v>
      </c>
    </row>
    <row r="436" spans="2:9">
      <c r="B436" s="99" t="s">
        <v>319</v>
      </c>
      <c r="C436" s="327" t="s">
        <v>750</v>
      </c>
      <c r="D436" s="335" t="s">
        <v>416</v>
      </c>
      <c r="E436" s="335" t="s">
        <v>254</v>
      </c>
      <c r="F436" s="328"/>
      <c r="G436" s="328"/>
      <c r="H436" s="328"/>
      <c r="I436" s="1" t="str">
        <f>IF(ISNUMBER(MATCH(D436,Clubs,0)),MIN(I$430:I435)-1,"NC")</f>
        <v>NC</v>
      </c>
    </row>
    <row r="437" spans="2:9">
      <c r="B437" s="99" t="s">
        <v>320</v>
      </c>
      <c r="C437" s="335" t="s">
        <v>751</v>
      </c>
      <c r="D437" s="335"/>
      <c r="E437" s="335" t="s">
        <v>254</v>
      </c>
      <c r="F437" s="328"/>
      <c r="G437" s="328"/>
      <c r="H437" s="328"/>
      <c r="I437" s="1" t="str">
        <f>IF(ISNUMBER(MATCH(D437,Clubs,0)),MIN(I$430:I436)-1,"NC")</f>
        <v>NC</v>
      </c>
    </row>
    <row r="438" spans="2:9">
      <c r="B438" s="99" t="s">
        <v>323</v>
      </c>
      <c r="C438" s="335" t="s">
        <v>752</v>
      </c>
      <c r="D438" s="335" t="s">
        <v>5</v>
      </c>
      <c r="E438" s="335" t="s">
        <v>219</v>
      </c>
      <c r="F438" s="328"/>
      <c r="G438" s="328"/>
      <c r="H438" s="328"/>
      <c r="I438" s="1">
        <f>IF(ISNUMBER(MATCH(D438,Clubs,0)),MIN(I$430:I437)-1,"NC")</f>
        <v>95</v>
      </c>
    </row>
    <row r="439" spans="2:9">
      <c r="B439" s="99" t="s">
        <v>325</v>
      </c>
      <c r="C439" s="335" t="s">
        <v>753</v>
      </c>
      <c r="D439" s="335"/>
      <c r="E439" s="335" t="s">
        <v>254</v>
      </c>
      <c r="F439" s="328"/>
      <c r="G439" s="328"/>
      <c r="H439" s="328"/>
      <c r="I439" s="1" t="str">
        <f>IF(ISNUMBER(MATCH(D439,Clubs,0)),MIN(I$430:I438)-1,"NC")</f>
        <v>NC</v>
      </c>
    </row>
    <row r="440" spans="2:9">
      <c r="B440" s="99" t="s">
        <v>326</v>
      </c>
      <c r="C440" s="335" t="s">
        <v>754</v>
      </c>
      <c r="D440" s="335"/>
      <c r="E440" s="335" t="s">
        <v>755</v>
      </c>
      <c r="F440" s="328"/>
      <c r="G440" s="328"/>
      <c r="H440" s="328"/>
      <c r="I440" s="1" t="str">
        <f>IF(ISNUMBER(MATCH(D440,Clubs,0)),MIN(I$430:I439)-1,"NC")</f>
        <v>NC</v>
      </c>
    </row>
    <row r="441" spans="2:9">
      <c r="B441" s="99" t="s">
        <v>329</v>
      </c>
      <c r="C441" s="335" t="s">
        <v>756</v>
      </c>
      <c r="D441" s="335" t="s">
        <v>5</v>
      </c>
      <c r="E441" s="335" t="s">
        <v>246</v>
      </c>
      <c r="F441" s="328"/>
      <c r="G441" s="328"/>
      <c r="H441" s="328"/>
      <c r="I441" s="1">
        <f>IF(ISNUMBER(MATCH(D441,Clubs,0)),MIN(I$430:I440)-1,"NC")</f>
        <v>94</v>
      </c>
    </row>
    <row r="442" spans="2:9">
      <c r="F442" s="336"/>
      <c r="G442" s="336"/>
      <c r="H442" s="336"/>
      <c r="I442" s="1" t="str">
        <f>IF(ISNUMBER(MATCH(D442,Clubs,0)),MIN(I$430:I441)-1,"NC")</f>
        <v>NC</v>
      </c>
    </row>
    <row r="443" spans="2:9">
      <c r="F443" s="336"/>
      <c r="G443" s="336"/>
      <c r="H443" s="336"/>
      <c r="I443" s="1" t="str">
        <f>IF(ISNUMBER(MATCH(D443,Clubs,0)),MIN(I$430:I442)-1,"NC")</f>
        <v>NC</v>
      </c>
    </row>
    <row r="444" spans="2:9" s="3" customFormat="1" ht="18">
      <c r="C444" s="330" t="s">
        <v>155</v>
      </c>
      <c r="D444" s="655"/>
      <c r="E444" s="655"/>
      <c r="I444" s="2"/>
    </row>
    <row r="445" spans="2:9" ht="45">
      <c r="B445" s="619"/>
      <c r="C445" s="552" t="s">
        <v>1</v>
      </c>
      <c r="D445" s="552" t="s">
        <v>2</v>
      </c>
      <c r="E445" s="552" t="s">
        <v>148</v>
      </c>
      <c r="F445" s="553" t="s">
        <v>149</v>
      </c>
      <c r="G445" s="614"/>
      <c r="H445" s="614"/>
      <c r="I445" s="553" t="s">
        <v>86</v>
      </c>
    </row>
    <row r="446" spans="2:9">
      <c r="B446" s="619"/>
      <c r="C446" s="615"/>
      <c r="D446" s="616"/>
      <c r="E446" s="616"/>
      <c r="F446" s="620"/>
      <c r="G446" s="617"/>
      <c r="H446" s="617"/>
      <c r="I446" s="618">
        <v>100</v>
      </c>
    </row>
    <row r="447" spans="2:9">
      <c r="B447" s="99" t="s">
        <v>310</v>
      </c>
      <c r="C447" s="257" t="s">
        <v>178</v>
      </c>
      <c r="D447" s="277" t="s">
        <v>4</v>
      </c>
      <c r="E447" s="277" t="s">
        <v>257</v>
      </c>
      <c r="F447" s="338"/>
      <c r="G447" s="258"/>
      <c r="H447" s="258"/>
      <c r="I447" s="1">
        <f>IF(ISNUMBER(MATCH(D447,Clubs,0)),MIN(I446:I$446)-1,"NC")</f>
        <v>99</v>
      </c>
    </row>
    <row r="448" spans="2:9">
      <c r="B448" s="99" t="s">
        <v>312</v>
      </c>
      <c r="C448" s="257" t="s">
        <v>482</v>
      </c>
      <c r="D448" s="277" t="s">
        <v>4</v>
      </c>
      <c r="E448" s="277" t="s">
        <v>257</v>
      </c>
      <c r="F448" s="334"/>
      <c r="G448" s="259"/>
      <c r="H448" s="259"/>
      <c r="I448" s="1">
        <f>IF(ISNUMBER(MATCH(D448,Clubs,0)),MIN(I$446:I447)-1,"NC")</f>
        <v>98</v>
      </c>
    </row>
    <row r="449" spans="2:9">
      <c r="B449" s="99" t="s">
        <v>313</v>
      </c>
      <c r="C449" s="99" t="s">
        <v>757</v>
      </c>
      <c r="E449" s="339" t="s">
        <v>256</v>
      </c>
      <c r="F449" s="334"/>
      <c r="I449" s="1" t="str">
        <f>IF(ISNUMBER(MATCH(D449,Clubs,0)),MIN(I$446:I448)-1,"NC")</f>
        <v>NC</v>
      </c>
    </row>
    <row r="450" spans="2:9">
      <c r="B450" s="99" t="s">
        <v>316</v>
      </c>
      <c r="C450" s="99" t="s">
        <v>758</v>
      </c>
      <c r="E450" s="339" t="s">
        <v>759</v>
      </c>
      <c r="F450" s="334"/>
      <c r="I450" s="1" t="str">
        <f>IF(ISNUMBER(MATCH(D450,Clubs,0)),MIN(I$446:I449)-1,"NC")</f>
        <v>NC</v>
      </c>
    </row>
    <row r="451" spans="2:9">
      <c r="B451" s="99" t="s">
        <v>317</v>
      </c>
      <c r="C451" s="99" t="s">
        <v>760</v>
      </c>
      <c r="E451" s="339" t="s">
        <v>759</v>
      </c>
      <c r="F451" s="334"/>
      <c r="I451" s="1" t="str">
        <f>IF(ISNUMBER(MATCH(D451,Clubs,0)),MIN(I$446:I450)-1,"NC")</f>
        <v>NC</v>
      </c>
    </row>
    <row r="452" spans="2:9">
      <c r="B452" s="99" t="s">
        <v>319</v>
      </c>
      <c r="C452" s="99" t="s">
        <v>761</v>
      </c>
      <c r="D452" s="339" t="s">
        <v>3</v>
      </c>
      <c r="E452" s="339" t="s">
        <v>251</v>
      </c>
      <c r="F452" s="334"/>
      <c r="I452" s="1">
        <f>IF(ISNUMBER(MATCH(D452,Clubs,0)),MIN(I$446:I451)-1,"NC")</f>
        <v>97</v>
      </c>
    </row>
    <row r="453" spans="2:9">
      <c r="B453" s="99" t="s">
        <v>320</v>
      </c>
      <c r="C453" s="99" t="s">
        <v>762</v>
      </c>
      <c r="D453" s="339" t="s">
        <v>4</v>
      </c>
      <c r="E453" s="339" t="s">
        <v>256</v>
      </c>
      <c r="F453" s="334"/>
      <c r="I453" s="1">
        <f>IF(ISNUMBER(MATCH(D453,Clubs,0)),MIN(I$446:I452)-1,"NC")</f>
        <v>96</v>
      </c>
    </row>
    <row r="454" spans="2:9">
      <c r="B454" s="99" t="s">
        <v>323</v>
      </c>
      <c r="C454" s="99" t="s">
        <v>763</v>
      </c>
      <c r="E454" s="339" t="s">
        <v>764</v>
      </c>
      <c r="F454" s="334"/>
      <c r="I454" s="1" t="str">
        <f>IF(ISNUMBER(MATCH(D454,Clubs,0)),MIN(I$446:I453)-1,"NC")</f>
        <v>NC</v>
      </c>
    </row>
    <row r="455" spans="2:9">
      <c r="B455" s="99" t="s">
        <v>325</v>
      </c>
      <c r="C455" s="99" t="s">
        <v>765</v>
      </c>
      <c r="D455" s="339" t="s">
        <v>5</v>
      </c>
      <c r="E455" s="339" t="s">
        <v>257</v>
      </c>
      <c r="F455" s="334"/>
      <c r="I455" s="1">
        <f>IF(ISNUMBER(MATCH(D455,Clubs,0)),MIN(I$446:I454)-1,"NC")</f>
        <v>95</v>
      </c>
    </row>
    <row r="456" spans="2:9">
      <c r="B456" s="99" t="s">
        <v>326</v>
      </c>
      <c r="C456" s="99" t="s">
        <v>492</v>
      </c>
      <c r="D456" s="339" t="s">
        <v>3</v>
      </c>
      <c r="E456" s="339" t="s">
        <v>257</v>
      </c>
      <c r="F456" s="334"/>
      <c r="I456" s="1">
        <f>IF(ISNUMBER(MATCH(D456,Clubs,0)),MIN(I$446:I455)-1,"NC")</f>
        <v>94</v>
      </c>
    </row>
    <row r="457" spans="2:9">
      <c r="B457" s="99" t="s">
        <v>329</v>
      </c>
      <c r="C457" s="99" t="s">
        <v>490</v>
      </c>
      <c r="D457" s="339" t="s">
        <v>3</v>
      </c>
      <c r="E457" s="339" t="s">
        <v>257</v>
      </c>
      <c r="F457" s="334"/>
      <c r="I457" s="1">
        <f>IF(ISNUMBER(MATCH(D457,Clubs,0)),MIN(I$446:I456)-1,"NC")</f>
        <v>93</v>
      </c>
    </row>
    <row r="458" spans="2:9">
      <c r="B458" s="99" t="s">
        <v>331</v>
      </c>
      <c r="C458" s="99" t="s">
        <v>766</v>
      </c>
      <c r="D458" s="339" t="s">
        <v>4</v>
      </c>
      <c r="E458" s="339" t="s">
        <v>256</v>
      </c>
      <c r="F458" s="334"/>
      <c r="I458" s="1">
        <f>IF(ISNUMBER(MATCH(D458,Clubs,0)),MIN(I$446:I457)-1,"NC")</f>
        <v>92</v>
      </c>
    </row>
    <row r="459" spans="2:9">
      <c r="B459" s="99" t="s">
        <v>333</v>
      </c>
      <c r="C459" s="99" t="s">
        <v>767</v>
      </c>
      <c r="D459" s="339" t="s">
        <v>4</v>
      </c>
      <c r="E459" s="339" t="s">
        <v>257</v>
      </c>
      <c r="F459" s="334"/>
      <c r="I459" s="1">
        <f>IF(ISNUMBER(MATCH(D459,Clubs,0)),MIN(I$446:I458)-1,"NC")</f>
        <v>91</v>
      </c>
    </row>
    <row r="460" spans="2:9">
      <c r="F460" s="334"/>
      <c r="I460" s="1" t="str">
        <f>IF(ISNUMBER(MATCH(D460,Clubs,0)),MIN(I$446:I459)-1,"NC")</f>
        <v>NC</v>
      </c>
    </row>
    <row r="461" spans="2:9">
      <c r="F461" s="334"/>
      <c r="I461" s="1" t="str">
        <f>IF(ISNUMBER(MATCH(D461,Clubs,0)),MIN(I$446:I460)-1,"NC")</f>
        <v>NC</v>
      </c>
    </row>
    <row r="462" spans="2:9">
      <c r="F462" s="334"/>
      <c r="I462" s="1" t="str">
        <f>IF(ISNUMBER(MATCH(D462,Clubs,0)),MIN(I$446:I461)-1,"NC")</f>
        <v>NC</v>
      </c>
    </row>
    <row r="463" spans="2:9">
      <c r="F463" s="334"/>
      <c r="I463" s="1" t="str">
        <f>IF(ISNUMBER(MATCH(D463,Clubs,0)),MIN(I$446:I462)-1,"NC")</f>
        <v>NC</v>
      </c>
    </row>
    <row r="464" spans="2:9">
      <c r="F464" s="334"/>
      <c r="I464" s="1" t="str">
        <f>IF(ISNUMBER(MATCH(D464,Clubs,0)),MIN(I$446:I463)-1,"NC")</f>
        <v>NC</v>
      </c>
    </row>
    <row r="465" spans="6:9">
      <c r="F465" s="334"/>
      <c r="I465" s="1" t="str">
        <f>IF(ISNUMBER(MATCH(D465,Clubs,0)),MIN(I$446:I464)-1,"NC")</f>
        <v>NC</v>
      </c>
    </row>
    <row r="466" spans="6:9">
      <c r="F466" s="334"/>
      <c r="I466" s="1" t="str">
        <f>IF(ISNUMBER(MATCH(D466,Clubs,0)),MIN(I$446:I465)-1,"NC")</f>
        <v>NC</v>
      </c>
    </row>
    <row r="467" spans="6:9">
      <c r="F467" s="334"/>
      <c r="I467" s="1" t="str">
        <f>IF(ISNUMBER(MATCH(D467,Clubs,0)),MIN(I$446:I466)-1,"NC")</f>
        <v>NC</v>
      </c>
    </row>
    <row r="468" spans="6:9">
      <c r="F468" s="334"/>
      <c r="I468" s="1" t="str">
        <f>IF(ISNUMBER(MATCH(D468,Clubs,0)),MIN(I$446:I467)-1,"NC")</f>
        <v>NC</v>
      </c>
    </row>
    <row r="469" spans="6:9">
      <c r="F469" s="334"/>
      <c r="I469" s="1" t="str">
        <f>IF(ISNUMBER(MATCH(D469,Clubs,0)),MIN(I$446:I468)-1,"NC")</f>
        <v>NC</v>
      </c>
    </row>
    <row r="470" spans="6:9">
      <c r="I470" s="1" t="str">
        <f>IF(ISNUMBER(MATCH(D470,Clubs,0)),MIN(I$446:I469)-1,"NC")</f>
        <v>NC</v>
      </c>
    </row>
    <row r="471" spans="6:9">
      <c r="I471" s="1" t="str">
        <f>IF(ISNUMBER(MATCH(D471,Clubs,0)),MIN(I$446:I470)-1,"NC")</f>
        <v>NC</v>
      </c>
    </row>
    <row r="472" spans="6:9">
      <c r="I472" s="1" t="str">
        <f>IF(ISNUMBER(MATCH(D472,Clubs,0)),MIN(I$446:I471)-1,"NC")</f>
        <v>NC</v>
      </c>
    </row>
    <row r="473" spans="6:9">
      <c r="I473" s="1" t="str">
        <f>IF(ISNUMBER(MATCH(D473,Clubs,0)),MIN(I$446:I472)-1,"NC")</f>
        <v>NC</v>
      </c>
    </row>
    <row r="474" spans="6:9">
      <c r="I474" s="1" t="str">
        <f>IF(ISNUMBER(MATCH(D474,Clubs,0)),MIN(I$446:I473)-1,"NC")</f>
        <v>NC</v>
      </c>
    </row>
    <row r="475" spans="6:9">
      <c r="I475" s="1" t="str">
        <f>IF(ISNUMBER(MATCH(D475,Clubs,0)),MIN(I$446:I474)-1,"NC")</f>
        <v>NC</v>
      </c>
    </row>
  </sheetData>
  <mergeCells count="9">
    <mergeCell ref="D394:E394"/>
    <mergeCell ref="D410:E410"/>
    <mergeCell ref="D428:E428"/>
    <mergeCell ref="D444:E444"/>
    <mergeCell ref="B2:I2"/>
    <mergeCell ref="D4:E4"/>
    <mergeCell ref="D110:E110"/>
    <mergeCell ref="D212:E212"/>
    <mergeCell ref="D331:E33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C27D9-BFBF-4DAF-A10B-07B94F630299}">
  <dimension ref="B2:P475"/>
  <sheetViews>
    <sheetView tabSelected="1" topLeftCell="A379" workbookViewId="0">
      <selection activeCell="N409" sqref="N409"/>
    </sheetView>
  </sheetViews>
  <sheetFormatPr defaultRowHeight="15"/>
  <cols>
    <col min="1" max="1" width="9.140625" style="99"/>
    <col min="2" max="2" width="6.7109375" style="99" customWidth="1"/>
    <col min="3" max="3" width="26.5703125" style="99" bestFit="1" customWidth="1"/>
    <col min="4" max="4" width="9.28515625" style="339" bestFit="1" customWidth="1"/>
    <col min="5" max="5" width="8.7109375" style="339" bestFit="1" customWidth="1"/>
    <col min="6" max="6" width="8.5703125" style="99" bestFit="1" customWidth="1"/>
    <col min="7" max="9" width="9.140625" style="334"/>
    <col min="10" max="10" width="9.140625" style="323"/>
    <col min="11" max="12" width="9.140625" style="99"/>
    <col min="13" max="13" width="12.42578125" style="99" customWidth="1"/>
    <col min="14" max="16384" width="9.140625" style="99"/>
  </cols>
  <sheetData>
    <row r="2" spans="2:16" ht="18.75">
      <c r="B2" s="656" t="s">
        <v>772</v>
      </c>
      <c r="C2" s="656"/>
      <c r="D2" s="656"/>
      <c r="E2" s="656"/>
      <c r="F2" s="656"/>
      <c r="G2" s="656"/>
      <c r="H2" s="656"/>
      <c r="I2" s="656"/>
      <c r="J2" s="656"/>
      <c r="M2"/>
    </row>
    <row r="3" spans="2:16">
      <c r="B3" s="335"/>
      <c r="M3"/>
    </row>
    <row r="4" spans="2:16" s="3" customFormat="1" ht="18">
      <c r="B4" s="329"/>
      <c r="C4" s="330" t="s">
        <v>150</v>
      </c>
      <c r="D4" s="655"/>
      <c r="E4" s="655"/>
      <c r="J4" s="2"/>
    </row>
    <row r="5" spans="2:16" ht="45">
      <c r="B5" s="569"/>
      <c r="C5" s="569" t="s">
        <v>1</v>
      </c>
      <c r="D5" s="569" t="s">
        <v>2</v>
      </c>
      <c r="E5" s="569" t="s">
        <v>166</v>
      </c>
      <c r="F5" s="570"/>
      <c r="G5" s="575"/>
      <c r="H5" s="575"/>
      <c r="I5" s="575"/>
      <c r="J5" s="570" t="s">
        <v>86</v>
      </c>
      <c r="M5"/>
      <c r="O5" s="229" t="s">
        <v>5</v>
      </c>
      <c r="P5" s="229">
        <f>COUNTIF(C:D,O5)</f>
        <v>11</v>
      </c>
    </row>
    <row r="6" spans="2:16">
      <c r="B6" s="571"/>
      <c r="C6" s="572"/>
      <c r="D6" s="573"/>
      <c r="E6" s="573"/>
      <c r="F6" s="576"/>
      <c r="G6" s="577"/>
      <c r="H6" s="577"/>
      <c r="I6" s="577"/>
      <c r="J6" s="574">
        <v>100</v>
      </c>
      <c r="L6" s="257"/>
      <c r="M6"/>
      <c r="O6" s="229" t="s">
        <v>4</v>
      </c>
      <c r="P6" s="229">
        <f>COUNTIF(C:D,O6)</f>
        <v>33</v>
      </c>
    </row>
    <row r="7" spans="2:16">
      <c r="B7" s="327" t="s">
        <v>310</v>
      </c>
      <c r="C7" s="257" t="s">
        <v>774</v>
      </c>
      <c r="D7" s="277" t="s">
        <v>3</v>
      </c>
      <c r="E7" s="257" t="s">
        <v>203</v>
      </c>
      <c r="F7" s="334"/>
      <c r="G7" s="259"/>
      <c r="H7" s="259"/>
      <c r="I7" s="259"/>
      <c r="J7" s="1">
        <f>IF(ISNUMBER(MATCH(D7,Clubs,0)),MIN(J$6:J6)-1,"NC")</f>
        <v>99</v>
      </c>
      <c r="L7" s="257"/>
      <c r="O7" t="s">
        <v>189</v>
      </c>
      <c r="P7" s="229">
        <f>COUNTIF(C:D,O7)</f>
        <v>16</v>
      </c>
    </row>
    <row r="8" spans="2:16">
      <c r="B8" s="327" t="s">
        <v>312</v>
      </c>
      <c r="C8" s="257" t="s">
        <v>56</v>
      </c>
      <c r="D8" s="277" t="s">
        <v>3</v>
      </c>
      <c r="E8" s="99" t="s">
        <v>207</v>
      </c>
      <c r="F8" s="334"/>
      <c r="G8" s="259"/>
      <c r="H8" s="259"/>
      <c r="I8" s="259"/>
      <c r="J8" s="1">
        <f>IF(ISNUMBER(MATCH(D8,Clubs,0)),MIN(J$6:J7)-1,"NC")</f>
        <v>98</v>
      </c>
      <c r="L8" s="257"/>
      <c r="O8" t="s">
        <v>6</v>
      </c>
      <c r="P8" s="229">
        <f>COUNTIF(C:D,O8)</f>
        <v>2</v>
      </c>
    </row>
    <row r="9" spans="2:16">
      <c r="B9" s="327" t="s">
        <v>313</v>
      </c>
      <c r="C9" s="257" t="s">
        <v>510</v>
      </c>
      <c r="D9" s="277" t="s">
        <v>4</v>
      </c>
      <c r="E9" s="99" t="s">
        <v>218</v>
      </c>
      <c r="F9" s="334"/>
      <c r="G9" s="259"/>
      <c r="H9" s="259"/>
      <c r="I9" s="259"/>
      <c r="J9" s="1">
        <f>IF(ISNUMBER(MATCH(D9,Clubs,0)),MIN(J$6:J8)-1,"NC")</f>
        <v>97</v>
      </c>
      <c r="L9" s="257"/>
      <c r="O9" t="s">
        <v>3</v>
      </c>
      <c r="P9" s="229">
        <f>COUNTIF(C:D,O9)</f>
        <v>22</v>
      </c>
    </row>
    <row r="10" spans="2:16">
      <c r="B10" s="327" t="s">
        <v>316</v>
      </c>
      <c r="C10" s="257" t="s">
        <v>775</v>
      </c>
      <c r="D10" s="277" t="s">
        <v>545</v>
      </c>
      <c r="E10" s="99" t="s">
        <v>203</v>
      </c>
      <c r="F10" s="334"/>
      <c r="G10" s="259"/>
      <c r="H10" s="259"/>
      <c r="I10" s="259"/>
      <c r="J10" s="1" t="str">
        <f>IF(ISNUMBER(MATCH(D10,Clubs,0)),MIN(J$6:J9)-1,"NC")</f>
        <v>NC</v>
      </c>
      <c r="L10" s="257"/>
      <c r="P10" s="334"/>
    </row>
    <row r="11" spans="2:16">
      <c r="B11" s="327" t="s">
        <v>317</v>
      </c>
      <c r="C11" s="257" t="s">
        <v>209</v>
      </c>
      <c r="D11" s="277" t="s">
        <v>3</v>
      </c>
      <c r="E11" s="99" t="s">
        <v>207</v>
      </c>
      <c r="F11" s="334"/>
      <c r="G11" s="259"/>
      <c r="H11" s="259"/>
      <c r="I11" s="259"/>
      <c r="J11" s="1">
        <f>IF(ISNUMBER(MATCH(D11,Clubs,0)),MIN(J$6:J10)-1,"NC")</f>
        <v>96</v>
      </c>
      <c r="L11" s="257"/>
      <c r="P11" s="334"/>
    </row>
    <row r="12" spans="2:16">
      <c r="B12" s="327" t="s">
        <v>319</v>
      </c>
      <c r="C12" s="257" t="s">
        <v>776</v>
      </c>
      <c r="D12" s="277" t="s">
        <v>4</v>
      </c>
      <c r="E12" s="99" t="s">
        <v>203</v>
      </c>
      <c r="F12" s="334"/>
      <c r="G12" s="259"/>
      <c r="H12" s="259"/>
      <c r="I12" s="259"/>
      <c r="J12" s="1">
        <f>IF(ISNUMBER(MATCH(D12,Clubs,0)),MIN(J$6:J11)-1,"NC")</f>
        <v>95</v>
      </c>
      <c r="L12" s="257"/>
      <c r="P12" s="334"/>
    </row>
    <row r="13" spans="2:16">
      <c r="B13" s="327" t="s">
        <v>320</v>
      </c>
      <c r="C13" s="257" t="s">
        <v>212</v>
      </c>
      <c r="D13" s="277" t="s">
        <v>5</v>
      </c>
      <c r="E13" s="99" t="s">
        <v>213</v>
      </c>
      <c r="F13" s="334"/>
      <c r="G13" s="259"/>
      <c r="H13" s="259"/>
      <c r="I13" s="259"/>
      <c r="J13" s="1">
        <f>IF(ISNUMBER(MATCH(D13,Clubs,0)),MIN(J$6:J12)-1,"NC")</f>
        <v>94</v>
      </c>
      <c r="L13" s="257"/>
      <c r="P13" s="334"/>
    </row>
    <row r="14" spans="2:16">
      <c r="B14" s="327" t="s">
        <v>323</v>
      </c>
      <c r="C14" s="257" t="s">
        <v>777</v>
      </c>
      <c r="D14" s="277" t="s">
        <v>328</v>
      </c>
      <c r="E14" s="99" t="s">
        <v>203</v>
      </c>
      <c r="F14" s="334"/>
      <c r="G14" s="259"/>
      <c r="H14" s="259"/>
      <c r="I14" s="259"/>
      <c r="J14" s="1" t="str">
        <f>IF(ISNUMBER(MATCH(D14,Clubs,0)),MIN(J$6:J13)-1,"NC")</f>
        <v>NC</v>
      </c>
      <c r="L14" s="257"/>
      <c r="P14" s="334"/>
    </row>
    <row r="15" spans="2:16">
      <c r="B15" s="327" t="s">
        <v>325</v>
      </c>
      <c r="C15" s="257" t="s">
        <v>514</v>
      </c>
      <c r="D15" s="277" t="s">
        <v>416</v>
      </c>
      <c r="E15" s="99" t="s">
        <v>204</v>
      </c>
      <c r="F15" s="334"/>
      <c r="G15" s="259"/>
      <c r="H15" s="259"/>
      <c r="I15" s="259"/>
      <c r="J15" s="1" t="str">
        <f>IF(ISNUMBER(MATCH(D15,Clubs,0)),MIN(J$6:J14)-1,"NC")</f>
        <v>NC</v>
      </c>
      <c r="L15" s="257"/>
      <c r="P15" s="334"/>
    </row>
    <row r="16" spans="2:16">
      <c r="B16" s="327" t="s">
        <v>326</v>
      </c>
      <c r="C16" s="257" t="s">
        <v>217</v>
      </c>
      <c r="D16" s="277" t="s">
        <v>5</v>
      </c>
      <c r="E16" s="99" t="s">
        <v>208</v>
      </c>
      <c r="F16" s="334"/>
      <c r="G16" s="259"/>
      <c r="H16" s="259"/>
      <c r="I16" s="259"/>
      <c r="J16" s="1">
        <f>IF(ISNUMBER(MATCH(D16,Clubs,0)),MIN(J$6:J15)-1,"NC")</f>
        <v>93</v>
      </c>
      <c r="L16" s="257"/>
      <c r="P16" s="334"/>
    </row>
    <row r="17" spans="2:10">
      <c r="B17" s="99" t="s">
        <v>329</v>
      </c>
      <c r="C17" s="99" t="s">
        <v>524</v>
      </c>
      <c r="D17" s="339" t="s">
        <v>189</v>
      </c>
      <c r="E17" s="339" t="s">
        <v>207</v>
      </c>
      <c r="F17" s="334"/>
      <c r="J17" s="1">
        <f>IF(ISNUMBER(MATCH(D17,Clubs,0)),MIN(J$6:J16)-1,"NC")</f>
        <v>92</v>
      </c>
    </row>
    <row r="18" spans="2:10">
      <c r="B18" s="99" t="s">
        <v>331</v>
      </c>
      <c r="C18" s="99" t="s">
        <v>343</v>
      </c>
      <c r="D18" s="339" t="s">
        <v>344</v>
      </c>
      <c r="E18" s="339" t="s">
        <v>206</v>
      </c>
      <c r="F18" s="334"/>
      <c r="J18" s="1" t="str">
        <f>IF(ISNUMBER(MATCH(D18,Clubs,0)),MIN(J$6:J17)-1,"NC")</f>
        <v>NC</v>
      </c>
    </row>
    <row r="19" spans="2:10">
      <c r="B19" s="99" t="s">
        <v>333</v>
      </c>
      <c r="C19" s="99" t="s">
        <v>520</v>
      </c>
      <c r="D19" s="339" t="s">
        <v>416</v>
      </c>
      <c r="E19" s="339" t="s">
        <v>213</v>
      </c>
      <c r="F19" s="334"/>
      <c r="J19" s="1" t="str">
        <f>IF(ISNUMBER(MATCH(D19,Clubs,0)),MIN(J$6:J18)-1,"NC")</f>
        <v>NC</v>
      </c>
    </row>
    <row r="20" spans="2:10">
      <c r="B20" s="99" t="s">
        <v>334</v>
      </c>
      <c r="C20" s="99" t="s">
        <v>528</v>
      </c>
      <c r="D20" s="339" t="s">
        <v>189</v>
      </c>
      <c r="E20" s="339" t="s">
        <v>207</v>
      </c>
      <c r="F20" s="334"/>
      <c r="J20" s="1">
        <f>IF(ISNUMBER(MATCH(D20,Clubs,0)),MIN(J$6:J19)-1,"NC")</f>
        <v>91</v>
      </c>
    </row>
    <row r="21" spans="2:10">
      <c r="B21" s="99" t="s">
        <v>336</v>
      </c>
      <c r="C21" s="99" t="s">
        <v>324</v>
      </c>
      <c r="D21" s="339" t="s">
        <v>3</v>
      </c>
      <c r="E21" s="339" t="s">
        <v>203</v>
      </c>
      <c r="F21" s="334"/>
      <c r="J21" s="1">
        <f>IF(ISNUMBER(MATCH(D21,Clubs,0)),MIN(J$6:J20)-1,"NC")</f>
        <v>90</v>
      </c>
    </row>
    <row r="22" spans="2:10">
      <c r="B22" s="99" t="s">
        <v>337</v>
      </c>
      <c r="C22" s="99" t="s">
        <v>338</v>
      </c>
      <c r="D22" s="339" t="s">
        <v>4</v>
      </c>
      <c r="E22" s="339" t="s">
        <v>206</v>
      </c>
      <c r="F22" s="334"/>
      <c r="J22" s="1">
        <f>IF(ISNUMBER(MATCH(D22,Clubs,0)),MIN(J$6:J21)-1,"NC")</f>
        <v>89</v>
      </c>
    </row>
    <row r="23" spans="2:10">
      <c r="B23" s="99" t="s">
        <v>339</v>
      </c>
      <c r="C23" s="99" t="s">
        <v>526</v>
      </c>
      <c r="D23" s="339" t="s">
        <v>4</v>
      </c>
      <c r="E23" s="339" t="s">
        <v>208</v>
      </c>
      <c r="F23" s="334"/>
      <c r="J23" s="1">
        <f>IF(ISNUMBER(MATCH(D23,Clubs,0)),MIN(J$6:J22)-1,"NC")</f>
        <v>88</v>
      </c>
    </row>
    <row r="24" spans="2:10">
      <c r="B24" s="99" t="s">
        <v>340</v>
      </c>
      <c r="C24" s="99" t="s">
        <v>8</v>
      </c>
      <c r="D24" s="339" t="s">
        <v>5</v>
      </c>
      <c r="E24" s="339" t="s">
        <v>219</v>
      </c>
      <c r="F24" s="334"/>
      <c r="J24" s="1">
        <f>IF(ISNUMBER(MATCH(D24,Clubs,0)),MIN(J$6:J23)-1,"NC")</f>
        <v>87</v>
      </c>
    </row>
    <row r="25" spans="2:10">
      <c r="B25" s="99" t="s">
        <v>341</v>
      </c>
      <c r="C25" s="99" t="s">
        <v>546</v>
      </c>
      <c r="D25" s="339" t="s">
        <v>5</v>
      </c>
      <c r="E25" s="339" t="s">
        <v>216</v>
      </c>
      <c r="F25" s="334"/>
      <c r="J25" s="1">
        <f>IF(ISNUMBER(MATCH(D25,Clubs,0)),MIN(J$6:J24)-1,"NC")</f>
        <v>86</v>
      </c>
    </row>
    <row r="26" spans="2:10">
      <c r="B26" s="99" t="s">
        <v>342</v>
      </c>
      <c r="C26" s="99" t="s">
        <v>672</v>
      </c>
      <c r="D26" s="339" t="s">
        <v>189</v>
      </c>
      <c r="E26" s="339" t="s">
        <v>218</v>
      </c>
      <c r="F26" s="334"/>
      <c r="J26" s="1">
        <f>IF(ISNUMBER(MATCH(D26,Clubs,0)),MIN(J$6:J25)-1,"NC")</f>
        <v>85</v>
      </c>
    </row>
    <row r="27" spans="2:10">
      <c r="B27" s="99" t="s">
        <v>345</v>
      </c>
      <c r="C27" s="99" t="s">
        <v>349</v>
      </c>
      <c r="D27" s="339" t="s">
        <v>189</v>
      </c>
      <c r="E27" s="339" t="s">
        <v>208</v>
      </c>
      <c r="F27" s="334"/>
      <c r="J27" s="1">
        <f>IF(ISNUMBER(MATCH(D27,Clubs,0)),MIN(J$6:J26)-1,"NC")</f>
        <v>84</v>
      </c>
    </row>
    <row r="28" spans="2:10">
      <c r="B28" s="99" t="s">
        <v>347</v>
      </c>
      <c r="C28" s="99" t="s">
        <v>351</v>
      </c>
      <c r="D28" s="339" t="s">
        <v>352</v>
      </c>
      <c r="E28" s="339" t="s">
        <v>208</v>
      </c>
      <c r="F28" s="334"/>
      <c r="J28" s="1" t="str">
        <f>IF(ISNUMBER(MATCH(D28,Clubs,0)),MIN(J$6:J27)-1,"NC")</f>
        <v>NC</v>
      </c>
    </row>
    <row r="29" spans="2:10">
      <c r="B29" s="99" t="s">
        <v>348</v>
      </c>
      <c r="C29" s="99" t="s">
        <v>778</v>
      </c>
      <c r="D29" s="339" t="s">
        <v>4</v>
      </c>
      <c r="E29" s="339" t="s">
        <v>216</v>
      </c>
      <c r="F29" s="334"/>
      <c r="J29" s="1">
        <f>IF(ISNUMBER(MATCH(D29,Clubs,0)),MIN(J$6:J28)-1,"NC")</f>
        <v>83</v>
      </c>
    </row>
    <row r="30" spans="2:10">
      <c r="B30" s="99" t="s">
        <v>350</v>
      </c>
      <c r="C30" s="99" t="s">
        <v>779</v>
      </c>
      <c r="D30" s="339" t="s">
        <v>537</v>
      </c>
      <c r="E30" s="339" t="s">
        <v>216</v>
      </c>
      <c r="F30" s="334"/>
      <c r="J30" s="1" t="str">
        <f>IF(ISNUMBER(MATCH(D30,Clubs,0)),MIN(J$6:J29)-1,"NC")</f>
        <v>NC</v>
      </c>
    </row>
    <row r="31" spans="2:10">
      <c r="B31" s="99" t="s">
        <v>353</v>
      </c>
      <c r="C31" s="99" t="s">
        <v>221</v>
      </c>
      <c r="D31" s="339" t="s">
        <v>4</v>
      </c>
      <c r="E31" s="339" t="s">
        <v>222</v>
      </c>
      <c r="F31" s="334"/>
      <c r="J31" s="1">
        <f>IF(ISNUMBER(MATCH(D31,Clubs,0)),MIN(J$6:J30)-1,"NC")</f>
        <v>82</v>
      </c>
    </row>
    <row r="32" spans="2:10">
      <c r="F32" s="334"/>
      <c r="J32" s="1" t="str">
        <f>IF(ISNUMBER(MATCH(D32,Clubs,0)),MIN(J$6:J31)-1,"NC")</f>
        <v>NC</v>
      </c>
    </row>
    <row r="33" spans="6:10">
      <c r="F33" s="334"/>
      <c r="J33" s="1" t="str">
        <f>IF(ISNUMBER(MATCH(D33,Clubs,0)),MIN(J$6:J32)-1,"NC")</f>
        <v>NC</v>
      </c>
    </row>
    <row r="34" spans="6:10">
      <c r="F34" s="334"/>
      <c r="J34" s="1" t="str">
        <f>IF(ISNUMBER(MATCH(D34,Clubs,0)),MIN(J$6:J33)-1,"NC")</f>
        <v>NC</v>
      </c>
    </row>
    <row r="35" spans="6:10">
      <c r="F35" s="334"/>
      <c r="J35" s="1" t="str">
        <f>IF(ISNUMBER(MATCH(D35,Clubs,0)),MIN(J$6:J34)-1,"NC")</f>
        <v>NC</v>
      </c>
    </row>
    <row r="36" spans="6:10">
      <c r="F36" s="334"/>
      <c r="J36" s="1" t="str">
        <f>IF(ISNUMBER(MATCH(D36,Clubs,0)),MIN(J$6:J35)-1,"NC")</f>
        <v>NC</v>
      </c>
    </row>
    <row r="37" spans="6:10">
      <c r="F37" s="334"/>
      <c r="J37" s="1" t="str">
        <f>IF(ISNUMBER(MATCH(D37,Clubs,0)),MIN(J$6:J36)-1,"NC")</f>
        <v>NC</v>
      </c>
    </row>
    <row r="38" spans="6:10">
      <c r="F38" s="334"/>
      <c r="J38" s="1" t="str">
        <f>IF(ISNUMBER(MATCH(D38,Clubs,0)),MIN(J$6:J37)-1,"NC")</f>
        <v>NC</v>
      </c>
    </row>
    <row r="39" spans="6:10">
      <c r="F39" s="334"/>
      <c r="J39" s="1" t="str">
        <f>IF(ISNUMBER(MATCH(D39,Clubs,0)),MIN(J$6:J38)-1,"NC")</f>
        <v>NC</v>
      </c>
    </row>
    <row r="40" spans="6:10">
      <c r="F40" s="334"/>
      <c r="J40" s="1" t="str">
        <f>IF(ISNUMBER(MATCH(D40,Clubs,0)),MIN(J$6:J39)-1,"NC")</f>
        <v>NC</v>
      </c>
    </row>
    <row r="41" spans="6:10">
      <c r="F41" s="334"/>
      <c r="J41" s="1" t="str">
        <f>IF(ISNUMBER(MATCH(D41,Clubs,0)),MIN(J$6:J40)-1,"NC")</f>
        <v>NC</v>
      </c>
    </row>
    <row r="42" spans="6:10">
      <c r="F42" s="334"/>
      <c r="J42" s="1" t="str">
        <f>IF(ISNUMBER(MATCH(D42,Clubs,0)),MIN(J$6:J41)-1,"NC")</f>
        <v>NC</v>
      </c>
    </row>
    <row r="43" spans="6:10">
      <c r="F43" s="334"/>
      <c r="J43" s="1" t="str">
        <f>IF(ISNUMBER(MATCH(D43,Clubs,0)),MIN(J$6:J42)-1,"NC")</f>
        <v>NC</v>
      </c>
    </row>
    <row r="44" spans="6:10">
      <c r="F44" s="334"/>
      <c r="J44" s="1" t="str">
        <f>IF(ISNUMBER(MATCH(D44,Clubs,0)),MIN(J$6:J43)-1,"NC")</f>
        <v>NC</v>
      </c>
    </row>
    <row r="45" spans="6:10">
      <c r="F45" s="334"/>
      <c r="J45" s="1" t="str">
        <f>IF(ISNUMBER(MATCH(D45,Clubs,0)),MIN(J$6:J44)-1,"NC")</f>
        <v>NC</v>
      </c>
    </row>
    <row r="46" spans="6:10">
      <c r="F46" s="334"/>
      <c r="J46" s="1" t="str">
        <f>IF(ISNUMBER(MATCH(D46,Clubs,0)),MIN(J$6:J45)-1,"NC")</f>
        <v>NC</v>
      </c>
    </row>
    <row r="47" spans="6:10">
      <c r="F47" s="334"/>
      <c r="J47" s="1" t="str">
        <f>IF(ISNUMBER(MATCH(D47,Clubs,0)),MIN(J$6:J46)-1,"NC")</f>
        <v>NC</v>
      </c>
    </row>
    <row r="48" spans="6:10">
      <c r="F48" s="334"/>
      <c r="J48" s="1" t="str">
        <f>IF(ISNUMBER(MATCH(D48,Clubs,0)),MIN(J$6:J47)-1,"NC")</f>
        <v>NC</v>
      </c>
    </row>
    <row r="49" spans="10:10">
      <c r="J49" s="1" t="str">
        <f>IF(ISNUMBER(MATCH(D49,Clubs,0)),MIN(J$6:J48)-1,"NC")</f>
        <v>NC</v>
      </c>
    </row>
    <row r="50" spans="10:10">
      <c r="J50" s="1" t="str">
        <f>IF(ISNUMBER(MATCH(D50,Clubs,0)),MIN(J$6:J49)-1,"NC")</f>
        <v>NC</v>
      </c>
    </row>
    <row r="51" spans="10:10">
      <c r="J51" s="1" t="str">
        <f>IF(ISNUMBER(MATCH(D51,Clubs,0)),MIN(J$6:J50)-1,"NC")</f>
        <v>NC</v>
      </c>
    </row>
    <row r="52" spans="10:10">
      <c r="J52" s="1" t="str">
        <f>IF(ISNUMBER(MATCH(D52,Clubs,0)),MIN(J$6:J51)-1,"NC")</f>
        <v>NC</v>
      </c>
    </row>
    <row r="53" spans="10:10">
      <c r="J53" s="1" t="str">
        <f>IF(ISNUMBER(MATCH(D53,Clubs,0)),MIN(J$6:J52)-1,"NC")</f>
        <v>NC</v>
      </c>
    </row>
    <row r="54" spans="10:10">
      <c r="J54" s="1" t="str">
        <f>IF(ISNUMBER(MATCH(D54,Clubs,0)),MIN(J$6:J53)-1,"NC")</f>
        <v>NC</v>
      </c>
    </row>
    <row r="55" spans="10:10">
      <c r="J55" s="1" t="str">
        <f>IF(ISNUMBER(MATCH(D55,Clubs,0)),MIN(J$6:J54)-1,"NC")</f>
        <v>NC</v>
      </c>
    </row>
    <row r="56" spans="10:10">
      <c r="J56" s="1" t="str">
        <f>IF(ISNUMBER(MATCH(D56,Clubs,0)),MIN(J$6:J55)-1,"NC")</f>
        <v>NC</v>
      </c>
    </row>
    <row r="57" spans="10:10">
      <c r="J57" s="1" t="str">
        <f>IF(ISNUMBER(MATCH(D57,Clubs,0)),MIN(J$6:J56)-1,"NC")</f>
        <v>NC</v>
      </c>
    </row>
    <row r="58" spans="10:10">
      <c r="J58" s="1" t="str">
        <f>IF(ISNUMBER(MATCH(D58,Clubs,0)),MIN(J$6:J57)-1,"NC")</f>
        <v>NC</v>
      </c>
    </row>
    <row r="59" spans="10:10">
      <c r="J59" s="1" t="str">
        <f>IF(ISNUMBER(MATCH(D59,Clubs,0)),MIN(J$6:J58)-1,"NC")</f>
        <v>NC</v>
      </c>
    </row>
    <row r="60" spans="10:10">
      <c r="J60" s="1" t="str">
        <f>IF(ISNUMBER(MATCH(D60,Clubs,0)),MIN(J$6:J59)-1,"NC")</f>
        <v>NC</v>
      </c>
    </row>
    <row r="61" spans="10:10">
      <c r="J61" s="1" t="str">
        <f>IF(ISNUMBER(MATCH(D61,Clubs,0)),MIN(J$6:J60)-1,"NC")</f>
        <v>NC</v>
      </c>
    </row>
    <row r="62" spans="10:10">
      <c r="J62" s="1" t="str">
        <f>IF(ISNUMBER(MATCH(D62,Clubs,0)),MIN(J$6:J61)-1,"NC")</f>
        <v>NC</v>
      </c>
    </row>
    <row r="63" spans="10:10">
      <c r="J63" s="1" t="str">
        <f>IF(ISNUMBER(MATCH(D63,Clubs,0)),MIN(J$6:J62)-1,"NC")</f>
        <v>NC</v>
      </c>
    </row>
    <row r="64" spans="10:10">
      <c r="J64" s="1" t="str">
        <f>IF(ISNUMBER(MATCH(D64,Clubs,0)),MIN(J$6:J63)-1,"NC")</f>
        <v>NC</v>
      </c>
    </row>
    <row r="65" spans="10:10">
      <c r="J65" s="1" t="str">
        <f>IF(ISNUMBER(MATCH(D65,Clubs,0)),MIN(J$6:J64)-1,"NC")</f>
        <v>NC</v>
      </c>
    </row>
    <row r="66" spans="10:10">
      <c r="J66" s="1" t="str">
        <f>IF(ISNUMBER(MATCH(D66,Clubs,0)),MIN(J$6:J65)-1,"NC")</f>
        <v>NC</v>
      </c>
    </row>
    <row r="67" spans="10:10">
      <c r="J67" s="1" t="str">
        <f>IF(ISNUMBER(MATCH(D67,Clubs,0)),MIN(J$6:J66)-1,"NC")</f>
        <v>NC</v>
      </c>
    </row>
    <row r="68" spans="10:10">
      <c r="J68" s="1" t="str">
        <f>IF(ISNUMBER(MATCH(D68,Clubs,0)),MIN(J$6:J67)-1,"NC")</f>
        <v>NC</v>
      </c>
    </row>
    <row r="69" spans="10:10">
      <c r="J69" s="1" t="str">
        <f>IF(ISNUMBER(MATCH(D69,Clubs,0)),MIN(J$6:J68)-1,"NC")</f>
        <v>NC</v>
      </c>
    </row>
    <row r="70" spans="10:10">
      <c r="J70" s="1" t="str">
        <f>IF(ISNUMBER(MATCH(D70,Clubs,0)),MIN(J$6:J69)-1,"NC")</f>
        <v>NC</v>
      </c>
    </row>
    <row r="71" spans="10:10">
      <c r="J71" s="1" t="str">
        <f>IF(ISNUMBER(MATCH(D71,Clubs,0)),MIN(J$6:J70)-1,"NC")</f>
        <v>NC</v>
      </c>
    </row>
    <row r="72" spans="10:10">
      <c r="J72" s="1" t="str">
        <f>IF(ISNUMBER(MATCH(D72,Clubs,0)),MIN(J$6:J71)-1,"NC")</f>
        <v>NC</v>
      </c>
    </row>
    <row r="73" spans="10:10">
      <c r="J73" s="1" t="str">
        <f>IF(ISNUMBER(MATCH(D73,Clubs,0)),MIN(J$6:J72)-1,"NC")</f>
        <v>NC</v>
      </c>
    </row>
    <row r="74" spans="10:10">
      <c r="J74" s="1" t="str">
        <f>IF(ISNUMBER(MATCH(D74,Clubs,0)),MIN(J$6:J73)-1,"NC")</f>
        <v>NC</v>
      </c>
    </row>
    <row r="75" spans="10:10">
      <c r="J75" s="1" t="str">
        <f>IF(ISNUMBER(MATCH(D75,Clubs,0)),MIN(J$6:J74)-1,"NC")</f>
        <v>NC</v>
      </c>
    </row>
    <row r="76" spans="10:10">
      <c r="J76" s="1" t="str">
        <f>IF(ISNUMBER(MATCH(D76,Clubs,0)),MIN(J$6:J75)-1,"NC")</f>
        <v>NC</v>
      </c>
    </row>
    <row r="77" spans="10:10">
      <c r="J77" s="1" t="str">
        <f>IF(ISNUMBER(MATCH(D77,Clubs,0)),MIN(J$6:J76)-1,"NC")</f>
        <v>NC</v>
      </c>
    </row>
    <row r="78" spans="10:10">
      <c r="J78" s="1" t="str">
        <f>IF(ISNUMBER(MATCH(D78,Clubs,0)),MIN(J$6:J77)-1,"NC")</f>
        <v>NC</v>
      </c>
    </row>
    <row r="79" spans="10:10">
      <c r="J79" s="1" t="str">
        <f>IF(ISNUMBER(MATCH(D79,Clubs,0)),MIN(J$6:J78)-1,"NC")</f>
        <v>NC</v>
      </c>
    </row>
    <row r="80" spans="10:10">
      <c r="J80" s="1" t="str">
        <f>IF(ISNUMBER(MATCH(D80,Clubs,0)),MIN(J$6:J79)-1,"NC")</f>
        <v>NC</v>
      </c>
    </row>
    <row r="81" spans="10:10">
      <c r="J81" s="1" t="str">
        <f>IF(ISNUMBER(MATCH(D81,Clubs,0)),MIN(J$6:J80)-1,"NC")</f>
        <v>NC</v>
      </c>
    </row>
    <row r="82" spans="10:10">
      <c r="J82" s="1" t="str">
        <f>IF(ISNUMBER(MATCH(D82,Clubs,0)),MIN(J$6:J81)-1,"NC")</f>
        <v>NC</v>
      </c>
    </row>
    <row r="83" spans="10:10">
      <c r="J83" s="1" t="str">
        <f>IF(ISNUMBER(MATCH(D83,Clubs,0)),MIN(J$6:J82)-1,"NC")</f>
        <v>NC</v>
      </c>
    </row>
    <row r="84" spans="10:10">
      <c r="J84" s="1" t="str">
        <f>IF(ISNUMBER(MATCH(D84,Clubs,0)),MIN(J$6:J83)-1,"NC")</f>
        <v>NC</v>
      </c>
    </row>
    <row r="85" spans="10:10">
      <c r="J85" s="1" t="str">
        <f>IF(ISNUMBER(MATCH(D85,Clubs,0)),MIN(J$6:J84)-1,"NC")</f>
        <v>NC</v>
      </c>
    </row>
    <row r="86" spans="10:10">
      <c r="J86" s="1" t="str">
        <f>IF(ISNUMBER(MATCH(D86,Clubs,0)),MIN(J$6:J85)-1,"NC")</f>
        <v>NC</v>
      </c>
    </row>
    <row r="87" spans="10:10">
      <c r="J87" s="1" t="str">
        <f>IF(ISNUMBER(MATCH(D87,Clubs,0)),MIN(J$6:J86)-1,"NC")</f>
        <v>NC</v>
      </c>
    </row>
    <row r="88" spans="10:10">
      <c r="J88" s="1" t="str">
        <f>IF(ISNUMBER(MATCH(D88,Clubs,0)),MIN(J$6:J87)-1,"NC")</f>
        <v>NC</v>
      </c>
    </row>
    <row r="89" spans="10:10">
      <c r="J89" s="1" t="str">
        <f>IF(ISNUMBER(MATCH(D89,Clubs,0)),MIN(J$6:J88)-1,"NC")</f>
        <v>NC</v>
      </c>
    </row>
    <row r="90" spans="10:10">
      <c r="J90" s="1" t="str">
        <f>IF(ISNUMBER(MATCH(D90,Clubs,0)),MIN(J$6:J89)-1,"NC")</f>
        <v>NC</v>
      </c>
    </row>
    <row r="91" spans="10:10">
      <c r="J91" s="1" t="str">
        <f>IF(ISNUMBER(MATCH(D91,Clubs,0)),MIN(J$6:J90)-1,"NC")</f>
        <v>NC</v>
      </c>
    </row>
    <row r="92" spans="10:10">
      <c r="J92" s="1" t="str">
        <f>IF(ISNUMBER(MATCH(D92,Clubs,0)),MIN(J$6:J91)-1,"NC")</f>
        <v>NC</v>
      </c>
    </row>
    <row r="93" spans="10:10">
      <c r="J93" s="1" t="str">
        <f>IF(ISNUMBER(MATCH(D93,Clubs,0)),MIN(J$6:J92)-1,"NC")</f>
        <v>NC</v>
      </c>
    </row>
    <row r="94" spans="10:10">
      <c r="J94" s="1" t="str">
        <f>IF(ISNUMBER(MATCH(D94,Clubs,0)),MIN(J$6:J93)-1,"NC")</f>
        <v>NC</v>
      </c>
    </row>
    <row r="95" spans="10:10">
      <c r="J95" s="1" t="str">
        <f>IF(ISNUMBER(MATCH(D95,Clubs,0)),MIN(J$6:J94)-1,"NC")</f>
        <v>NC</v>
      </c>
    </row>
    <row r="96" spans="10:10">
      <c r="J96" s="1" t="str">
        <f>IF(ISNUMBER(MATCH(D96,Clubs,0)),MIN(J$6:J95)-1,"NC")</f>
        <v>NC</v>
      </c>
    </row>
    <row r="97" spans="2:10">
      <c r="C97" s="257"/>
      <c r="D97" s="277"/>
      <c r="E97" s="99"/>
      <c r="F97" s="334"/>
      <c r="G97" s="259"/>
      <c r="H97" s="259"/>
      <c r="I97" s="259"/>
      <c r="J97" s="1" t="str">
        <f>IF(ISNUMBER(MATCH(D97,Clubs,0)),MIN(J$6:J96)-1,"NC")</f>
        <v>NC</v>
      </c>
    </row>
    <row r="98" spans="2:10">
      <c r="C98" s="257"/>
      <c r="D98" s="277"/>
      <c r="E98" s="99"/>
      <c r="F98" s="334"/>
      <c r="G98" s="259"/>
      <c r="H98" s="259"/>
      <c r="I98" s="259"/>
      <c r="J98" s="1" t="str">
        <f>IF(ISNUMBER(MATCH(D98,Clubs,0)),MIN(J$6:J97)-1,"NC")</f>
        <v>NC</v>
      </c>
    </row>
    <row r="99" spans="2:10">
      <c r="C99" s="257"/>
      <c r="D99" s="277"/>
      <c r="E99" s="99"/>
      <c r="F99" s="334"/>
      <c r="G99" s="259"/>
      <c r="H99" s="259"/>
      <c r="I99" s="259"/>
      <c r="J99" s="1" t="str">
        <f>IF(ISNUMBER(MATCH(D99,Clubs,0)),MIN(J$6:J98)-1,"NC")</f>
        <v>NC</v>
      </c>
    </row>
    <row r="100" spans="2:10">
      <c r="C100" s="257"/>
      <c r="D100" s="277"/>
      <c r="E100" s="277"/>
      <c r="F100" s="334"/>
      <c r="G100" s="259"/>
      <c r="H100" s="259"/>
      <c r="I100" s="259"/>
      <c r="J100" s="1" t="str">
        <f>IF(ISNUMBER(MATCH(D100,Clubs,0)),MIN(J$6:J99)-1,"NC")</f>
        <v>NC</v>
      </c>
    </row>
    <row r="101" spans="2:10">
      <c r="C101" s="257"/>
      <c r="D101" s="277"/>
      <c r="E101" s="277"/>
      <c r="F101" s="334"/>
      <c r="G101" s="259"/>
      <c r="H101" s="259"/>
      <c r="I101" s="259"/>
      <c r="J101" s="1" t="str">
        <f>IF(ISNUMBER(MATCH(D101,Clubs,0)),MIN(J$6:J100)-1,"NC")</f>
        <v>NC</v>
      </c>
    </row>
    <row r="102" spans="2:10">
      <c r="C102" s="257"/>
      <c r="D102" s="277"/>
      <c r="E102" s="277"/>
      <c r="F102" s="334"/>
      <c r="G102" s="259"/>
      <c r="H102" s="259"/>
      <c r="I102" s="259"/>
      <c r="J102" s="1" t="str">
        <f>IF(ISNUMBER(MATCH(D102,Clubs,0)),MIN(J$6:J101)-1,"NC")</f>
        <v>NC</v>
      </c>
    </row>
    <row r="103" spans="2:10">
      <c r="C103" s="257"/>
      <c r="D103" s="277"/>
      <c r="E103" s="277"/>
      <c r="F103" s="334"/>
      <c r="G103" s="259"/>
      <c r="H103" s="259"/>
      <c r="I103" s="259"/>
      <c r="J103" s="1" t="str">
        <f>IF(ISNUMBER(MATCH(D103,Clubs,0)),MIN(J$6:J102)-1,"NC")</f>
        <v>NC</v>
      </c>
    </row>
    <row r="104" spans="2:10">
      <c r="C104" s="257"/>
      <c r="D104" s="277"/>
      <c r="E104" s="277"/>
      <c r="F104" s="334"/>
      <c r="G104" s="259"/>
      <c r="H104" s="259"/>
      <c r="I104" s="259"/>
      <c r="J104" s="1" t="str">
        <f>IF(ISNUMBER(MATCH(D104,Clubs,0)),MIN(J$6:J103)-1,"NC")</f>
        <v>NC</v>
      </c>
    </row>
    <row r="105" spans="2:10">
      <c r="C105" s="335"/>
      <c r="D105" s="335"/>
      <c r="E105" s="335"/>
      <c r="F105" s="299"/>
      <c r="G105" s="328"/>
      <c r="H105" s="328"/>
      <c r="I105" s="328"/>
      <c r="J105" s="1" t="str">
        <f>IF(ISNUMBER(MATCH(D105,Clubs,0)),MIN(J$6:J104)-1,"NC")</f>
        <v>NC</v>
      </c>
    </row>
    <row r="106" spans="2:10">
      <c r="C106" s="335"/>
      <c r="D106" s="335"/>
      <c r="E106" s="335"/>
      <c r="F106" s="299"/>
      <c r="G106" s="328"/>
      <c r="H106" s="328"/>
      <c r="I106" s="328"/>
      <c r="J106" s="1" t="str">
        <f>IF(ISNUMBER(MATCH(D106,Clubs,0)),MIN(J$6:J105)-1,"NC")</f>
        <v>NC</v>
      </c>
    </row>
    <row r="107" spans="2:10">
      <c r="C107" s="335"/>
      <c r="D107" s="335"/>
      <c r="E107" s="335"/>
      <c r="F107" s="299"/>
      <c r="G107" s="328"/>
      <c r="H107" s="328"/>
      <c r="I107" s="328"/>
      <c r="J107" s="1" t="str">
        <f>IF(ISNUMBER(MATCH(D107,Clubs,0)),MIN(J$6:J106)-1,"NC")</f>
        <v>NC</v>
      </c>
    </row>
    <row r="110" spans="2:10" s="3" customFormat="1" ht="18">
      <c r="C110" s="330" t="s">
        <v>151</v>
      </c>
      <c r="D110" s="655"/>
      <c r="E110" s="655"/>
      <c r="J110" s="2"/>
    </row>
    <row r="111" spans="2:10" ht="45">
      <c r="B111" s="578"/>
      <c r="C111" s="566" t="s">
        <v>1</v>
      </c>
      <c r="D111" s="566" t="s">
        <v>2</v>
      </c>
      <c r="E111" s="566" t="s">
        <v>166</v>
      </c>
      <c r="F111" s="567"/>
      <c r="G111" s="579"/>
      <c r="H111" s="579"/>
      <c r="I111" s="579"/>
      <c r="J111" s="567" t="s">
        <v>86</v>
      </c>
    </row>
    <row r="112" spans="2:10">
      <c r="B112" s="578"/>
      <c r="C112" s="566"/>
      <c r="D112" s="566"/>
      <c r="E112" s="566"/>
      <c r="F112" s="567"/>
      <c r="G112" s="579"/>
      <c r="H112" s="579"/>
      <c r="I112" s="579"/>
      <c r="J112" s="568">
        <v>100</v>
      </c>
    </row>
    <row r="113" spans="2:10">
      <c r="B113" s="99" t="s">
        <v>310</v>
      </c>
      <c r="C113" s="99" t="s">
        <v>362</v>
      </c>
      <c r="D113" s="339" t="s">
        <v>4</v>
      </c>
      <c r="E113" s="339" t="s">
        <v>205</v>
      </c>
      <c r="F113" s="334"/>
      <c r="J113" s="1">
        <f>IF(ISNUMBER(MATCH(D113,Clubs,0)),MIN(J$112:J112)-1,"NC")</f>
        <v>99</v>
      </c>
    </row>
    <row r="114" spans="2:10">
      <c r="B114" s="99" t="s">
        <v>312</v>
      </c>
      <c r="C114" s="99" t="s">
        <v>264</v>
      </c>
      <c r="D114" s="339" t="s">
        <v>189</v>
      </c>
      <c r="E114" s="339" t="s">
        <v>207</v>
      </c>
      <c r="F114" s="334"/>
      <c r="J114" s="1">
        <f>IF(ISNUMBER(MATCH(D114,Clubs,0)),MIN(J$112:J113)-1,"NC")</f>
        <v>98</v>
      </c>
    </row>
    <row r="115" spans="2:10">
      <c r="B115" s="99" t="s">
        <v>313</v>
      </c>
      <c r="C115" s="99" t="s">
        <v>553</v>
      </c>
      <c r="D115" s="339" t="s">
        <v>4</v>
      </c>
      <c r="E115" s="339" t="s">
        <v>207</v>
      </c>
      <c r="F115" s="334"/>
      <c r="J115" s="1">
        <f>IF(ISNUMBER(MATCH(D115,Clubs,0)),MIN(J$112:J114)-1,"NC")</f>
        <v>97</v>
      </c>
    </row>
    <row r="116" spans="2:10">
      <c r="B116" s="99" t="s">
        <v>316</v>
      </c>
      <c r="C116" s="99" t="s">
        <v>37</v>
      </c>
      <c r="D116" s="339" t="s">
        <v>3</v>
      </c>
      <c r="E116" s="339" t="s">
        <v>216</v>
      </c>
      <c r="F116" s="334"/>
      <c r="J116" s="1">
        <f>IF(ISNUMBER(MATCH(D116,Clubs,0)),MIN(J$112:J115)-1,"NC")</f>
        <v>96</v>
      </c>
    </row>
    <row r="117" spans="2:10">
      <c r="B117" s="99" t="s">
        <v>317</v>
      </c>
      <c r="C117" s="99" t="s">
        <v>374</v>
      </c>
      <c r="D117" s="339" t="s">
        <v>3</v>
      </c>
      <c r="E117" s="339" t="s">
        <v>207</v>
      </c>
      <c r="F117" s="334"/>
      <c r="J117" s="1">
        <f>IF(ISNUMBER(MATCH(D117,Clubs,0)),MIN(J$112:J116)-1,"NC")</f>
        <v>95</v>
      </c>
    </row>
    <row r="118" spans="2:10">
      <c r="B118" s="99" t="s">
        <v>319</v>
      </c>
      <c r="C118" s="99" t="s">
        <v>549</v>
      </c>
      <c r="D118" s="339" t="s">
        <v>5</v>
      </c>
      <c r="E118" s="339" t="s">
        <v>226</v>
      </c>
      <c r="F118" s="334"/>
      <c r="J118" s="1">
        <f>IF(ISNUMBER(MATCH(D118,Clubs,0)),MIN(J$112:J117)-1,"NC")</f>
        <v>94</v>
      </c>
    </row>
    <row r="119" spans="2:10">
      <c r="B119" s="99" t="s">
        <v>320</v>
      </c>
      <c r="C119" s="99" t="s">
        <v>363</v>
      </c>
      <c r="D119" s="339" t="s">
        <v>189</v>
      </c>
      <c r="E119" s="339" t="s">
        <v>223</v>
      </c>
      <c r="F119" s="334"/>
      <c r="J119" s="1">
        <f>IF(ISNUMBER(MATCH(D119,Clubs,0)),MIN(J$112:J118)-1,"NC")</f>
        <v>93</v>
      </c>
    </row>
    <row r="120" spans="2:10">
      <c r="B120" s="99" t="s">
        <v>323</v>
      </c>
      <c r="C120" s="99" t="s">
        <v>780</v>
      </c>
      <c r="D120" s="339" t="s">
        <v>4</v>
      </c>
      <c r="E120" s="339" t="s">
        <v>207</v>
      </c>
      <c r="F120" s="334"/>
      <c r="J120" s="1">
        <f>IF(ISNUMBER(MATCH(D120,Clubs,0)),MIN(J$112:J119)-1,"NC")</f>
        <v>92</v>
      </c>
    </row>
    <row r="121" spans="2:10">
      <c r="B121" s="99" t="s">
        <v>325</v>
      </c>
      <c r="C121" s="99" t="s">
        <v>235</v>
      </c>
      <c r="D121" s="339" t="s">
        <v>3</v>
      </c>
      <c r="E121" s="339" t="s">
        <v>208</v>
      </c>
      <c r="F121" s="334"/>
      <c r="J121" s="1">
        <f>IF(ISNUMBER(MATCH(D121,Clubs,0)),MIN(J$112:J120)-1,"NC")</f>
        <v>91</v>
      </c>
    </row>
    <row r="122" spans="2:10">
      <c r="B122" s="99" t="s">
        <v>326</v>
      </c>
      <c r="C122" s="99" t="s">
        <v>551</v>
      </c>
      <c r="D122" s="339" t="s">
        <v>4</v>
      </c>
      <c r="E122" s="339" t="s">
        <v>222</v>
      </c>
      <c r="F122" s="334"/>
      <c r="J122" s="1">
        <f>IF(ISNUMBER(MATCH(D122,Clubs,0)),MIN(J$112:J121)-1,"NC")</f>
        <v>90</v>
      </c>
    </row>
    <row r="123" spans="2:10">
      <c r="B123" s="99" t="s">
        <v>329</v>
      </c>
      <c r="C123" s="99" t="s">
        <v>89</v>
      </c>
      <c r="D123" s="339" t="s">
        <v>4</v>
      </c>
      <c r="E123" s="339" t="s">
        <v>219</v>
      </c>
      <c r="F123" s="334"/>
      <c r="J123" s="1">
        <f>IF(ISNUMBER(MATCH(D123,Clubs,0)),MIN(J$112:J122)-1,"NC")</f>
        <v>89</v>
      </c>
    </row>
    <row r="124" spans="2:10">
      <c r="B124" s="99" t="s">
        <v>331</v>
      </c>
      <c r="C124" s="99" t="s">
        <v>69</v>
      </c>
      <c r="D124" s="339" t="s">
        <v>4</v>
      </c>
      <c r="E124" s="339" t="s">
        <v>211</v>
      </c>
      <c r="F124" s="334"/>
      <c r="J124" s="1">
        <f>IF(ISNUMBER(MATCH(D124,Clubs,0)),MIN(J$112:J123)-1,"NC")</f>
        <v>88</v>
      </c>
    </row>
    <row r="125" spans="2:10">
      <c r="B125" s="99" t="s">
        <v>333</v>
      </c>
      <c r="C125" s="99" t="s">
        <v>232</v>
      </c>
      <c r="D125" s="339" t="s">
        <v>189</v>
      </c>
      <c r="E125" s="339" t="s">
        <v>226</v>
      </c>
      <c r="F125" s="334"/>
      <c r="J125" s="1">
        <f>IF(ISNUMBER(MATCH(D125,Clubs,0)),MIN(J$112:J124)-1,"NC")</f>
        <v>87</v>
      </c>
    </row>
    <row r="126" spans="2:10">
      <c r="B126" s="99" t="s">
        <v>334</v>
      </c>
      <c r="C126" s="99" t="s">
        <v>403</v>
      </c>
      <c r="D126" s="339" t="s">
        <v>3</v>
      </c>
      <c r="E126" s="339" t="s">
        <v>233</v>
      </c>
      <c r="F126" s="334"/>
      <c r="J126" s="1">
        <f>IF(ISNUMBER(MATCH(D126,Clubs,0)),MIN(J$112:J125)-1,"NC")</f>
        <v>86</v>
      </c>
    </row>
    <row r="127" spans="2:10">
      <c r="B127" s="99" t="s">
        <v>336</v>
      </c>
      <c r="C127" s="99" t="s">
        <v>678</v>
      </c>
      <c r="D127" s="339" t="s">
        <v>416</v>
      </c>
      <c r="E127" s="339" t="s">
        <v>208</v>
      </c>
      <c r="F127" s="334"/>
      <c r="J127" s="1" t="str">
        <f>IF(ISNUMBER(MATCH(D127,Clubs,0)),MIN(J$112:J126)-1,"NC")</f>
        <v>NC</v>
      </c>
    </row>
    <row r="128" spans="2:10">
      <c r="B128" s="99" t="s">
        <v>337</v>
      </c>
      <c r="C128" s="99" t="s">
        <v>781</v>
      </c>
      <c r="D128" s="339" t="s">
        <v>782</v>
      </c>
      <c r="E128" s="339" t="s">
        <v>203</v>
      </c>
      <c r="F128" s="334"/>
      <c r="J128" s="1" t="str">
        <f>IF(ISNUMBER(MATCH(D128,Clubs,0)),MIN(J$112:J127)-1,"NC")</f>
        <v>NC</v>
      </c>
    </row>
    <row r="129" spans="2:10">
      <c r="B129" s="99" t="s">
        <v>339</v>
      </c>
      <c r="C129" s="99" t="s">
        <v>234</v>
      </c>
      <c r="D129" s="339" t="s">
        <v>189</v>
      </c>
      <c r="E129" s="339" t="s">
        <v>228</v>
      </c>
      <c r="F129" s="334"/>
      <c r="J129" s="1">
        <f>IF(ISNUMBER(MATCH(D129,Clubs,0)),MIN(J$112:J128)-1,"NC")</f>
        <v>85</v>
      </c>
    </row>
    <row r="130" spans="2:10">
      <c r="B130" s="99" t="s">
        <v>340</v>
      </c>
      <c r="C130" s="99" t="s">
        <v>373</v>
      </c>
      <c r="D130" s="339" t="s">
        <v>3</v>
      </c>
      <c r="E130" s="339" t="s">
        <v>213</v>
      </c>
      <c r="F130" s="334"/>
      <c r="J130" s="1">
        <f>IF(ISNUMBER(MATCH(D130,Clubs,0)),MIN(J$112:J129)-1,"NC")</f>
        <v>84</v>
      </c>
    </row>
    <row r="131" spans="2:10">
      <c r="B131" s="99" t="s">
        <v>341</v>
      </c>
      <c r="C131" s="99" t="s">
        <v>562</v>
      </c>
      <c r="D131" s="339" t="s">
        <v>189</v>
      </c>
      <c r="E131" s="339" t="s">
        <v>228</v>
      </c>
      <c r="F131" s="334"/>
      <c r="J131" s="1">
        <f>IF(ISNUMBER(MATCH(D131,Clubs,0)),MIN(J$112:J130)-1,"NC")</f>
        <v>83</v>
      </c>
    </row>
    <row r="132" spans="2:10">
      <c r="B132" s="99" t="s">
        <v>342</v>
      </c>
      <c r="C132" s="99" t="s">
        <v>501</v>
      </c>
      <c r="D132" s="339" t="s">
        <v>401</v>
      </c>
      <c r="E132" s="339" t="s">
        <v>222</v>
      </c>
      <c r="F132" s="334"/>
      <c r="J132" s="1" t="str">
        <f>IF(ISNUMBER(MATCH(D132,Clubs,0)),MIN(J$112:J131)-1,"NC")</f>
        <v>NC</v>
      </c>
    </row>
    <row r="133" spans="2:10">
      <c r="F133" s="334"/>
      <c r="J133" s="1" t="str">
        <f>IF(ISNUMBER(MATCH(D133,Clubs,0)),MIN(J$112:J132)-1,"NC")</f>
        <v>NC</v>
      </c>
    </row>
    <row r="134" spans="2:10">
      <c r="F134" s="334"/>
      <c r="J134" s="1" t="str">
        <f>IF(ISNUMBER(MATCH(D134,Clubs,0)),MIN(J$112:J133)-1,"NC")</f>
        <v>NC</v>
      </c>
    </row>
    <row r="135" spans="2:10">
      <c r="F135" s="334"/>
      <c r="J135" s="1" t="str">
        <f>IF(ISNUMBER(MATCH(D135,Clubs,0)),MIN(J$112:J134)-1,"NC")</f>
        <v>NC</v>
      </c>
    </row>
    <row r="136" spans="2:10">
      <c r="F136" s="334"/>
      <c r="J136" s="1" t="str">
        <f>IF(ISNUMBER(MATCH(D136,Clubs,0)),MIN(J$112:J135)-1,"NC")</f>
        <v>NC</v>
      </c>
    </row>
    <row r="137" spans="2:10">
      <c r="F137" s="334"/>
      <c r="J137" s="1" t="str">
        <f>IF(ISNUMBER(MATCH(D137,Clubs,0)),MIN(J$112:J136)-1,"NC")</f>
        <v>NC</v>
      </c>
    </row>
    <row r="138" spans="2:10">
      <c r="F138" s="334"/>
      <c r="J138" s="1" t="str">
        <f>IF(ISNUMBER(MATCH(D138,Clubs,0)),MIN(J$112:J137)-1,"NC")</f>
        <v>NC</v>
      </c>
    </row>
    <row r="139" spans="2:10">
      <c r="F139" s="334"/>
      <c r="J139" s="1" t="str">
        <f>IF(ISNUMBER(MATCH(D139,Clubs,0)),MIN(J$112:J138)-1,"NC")</f>
        <v>NC</v>
      </c>
    </row>
    <row r="140" spans="2:10">
      <c r="F140" s="334"/>
      <c r="J140" s="1" t="str">
        <f>IF(ISNUMBER(MATCH(D140,Clubs,0)),MIN(J$112:J139)-1,"NC")</f>
        <v>NC</v>
      </c>
    </row>
    <row r="141" spans="2:10">
      <c r="F141" s="334"/>
      <c r="J141" s="1" t="str">
        <f>IF(ISNUMBER(MATCH(D141,Clubs,0)),MIN(J$112:J140)-1,"NC")</f>
        <v>NC</v>
      </c>
    </row>
    <row r="142" spans="2:10">
      <c r="F142" s="334"/>
      <c r="J142" s="1" t="str">
        <f>IF(ISNUMBER(MATCH(D142,Clubs,0)),MIN(J$112:J141)-1,"NC")</f>
        <v>NC</v>
      </c>
    </row>
    <row r="143" spans="2:10">
      <c r="F143" s="334"/>
      <c r="J143" s="1" t="str">
        <f>IF(ISNUMBER(MATCH(D143,Clubs,0)),MIN(J$112:J142)-1,"NC")</f>
        <v>NC</v>
      </c>
    </row>
    <row r="144" spans="2:10">
      <c r="F144" s="334"/>
      <c r="J144" s="1" t="str">
        <f>IF(ISNUMBER(MATCH(D144,Clubs,0)),MIN(J$112:J143)-1,"NC")</f>
        <v>NC</v>
      </c>
    </row>
    <row r="145" spans="6:10">
      <c r="F145" s="334"/>
      <c r="J145" s="1" t="str">
        <f>IF(ISNUMBER(MATCH(D145,Clubs,0)),MIN(J$112:J144)-1,"NC")</f>
        <v>NC</v>
      </c>
    </row>
    <row r="146" spans="6:10">
      <c r="F146" s="334"/>
      <c r="J146" s="1" t="str">
        <f>IF(ISNUMBER(MATCH(D146,Clubs,0)),MIN(J$112:J145)-1,"NC")</f>
        <v>NC</v>
      </c>
    </row>
    <row r="147" spans="6:10">
      <c r="F147" s="334"/>
      <c r="J147" s="1" t="str">
        <f>IF(ISNUMBER(MATCH(D147,Clubs,0)),MIN(J$112:J146)-1,"NC")</f>
        <v>NC</v>
      </c>
    </row>
    <row r="148" spans="6:10">
      <c r="F148" s="334"/>
      <c r="J148" s="1" t="str">
        <f>IF(ISNUMBER(MATCH(D148,Clubs,0)),MIN(J$112:J147)-1,"NC")</f>
        <v>NC</v>
      </c>
    </row>
    <row r="149" spans="6:10">
      <c r="F149" s="334"/>
      <c r="J149" s="1" t="str">
        <f>IF(ISNUMBER(MATCH(D149,Clubs,0)),MIN(J$112:J148)-1,"NC")</f>
        <v>NC</v>
      </c>
    </row>
    <row r="150" spans="6:10">
      <c r="F150" s="334"/>
      <c r="J150" s="1" t="str">
        <f>IF(ISNUMBER(MATCH(D150,Clubs,0)),MIN(J$112:J149)-1,"NC")</f>
        <v>NC</v>
      </c>
    </row>
    <row r="151" spans="6:10">
      <c r="F151" s="334"/>
      <c r="J151" s="1" t="str">
        <f>IF(ISNUMBER(MATCH(D151,Clubs,0)),MIN(J$112:J150)-1,"NC")</f>
        <v>NC</v>
      </c>
    </row>
    <row r="152" spans="6:10">
      <c r="F152" s="334"/>
      <c r="J152" s="1" t="str">
        <f>IF(ISNUMBER(MATCH(D152,Clubs,0)),MIN(J$112:J151)-1,"NC")</f>
        <v>NC</v>
      </c>
    </row>
    <row r="153" spans="6:10">
      <c r="F153" s="334"/>
      <c r="J153" s="1" t="str">
        <f>IF(ISNUMBER(MATCH(D153,Clubs,0)),MIN(J$112:J152)-1,"NC")</f>
        <v>NC</v>
      </c>
    </row>
    <row r="154" spans="6:10">
      <c r="F154" s="334"/>
      <c r="J154" s="1" t="str">
        <f>IF(ISNUMBER(MATCH(D154,Clubs,0)),MIN(J$112:J153)-1,"NC")</f>
        <v>NC</v>
      </c>
    </row>
    <row r="155" spans="6:10">
      <c r="F155" s="334"/>
      <c r="J155" s="1" t="str">
        <f>IF(ISNUMBER(MATCH(D155,Clubs,0)),MIN(J$112:J154)-1,"NC")</f>
        <v>NC</v>
      </c>
    </row>
    <row r="156" spans="6:10">
      <c r="F156" s="334"/>
      <c r="J156" s="1" t="str">
        <f>IF(ISNUMBER(MATCH(D156,Clubs,0)),MIN(J$112:J155)-1,"NC")</f>
        <v>NC</v>
      </c>
    </row>
    <row r="157" spans="6:10">
      <c r="F157" s="334"/>
      <c r="J157" s="1" t="str">
        <f>IF(ISNUMBER(MATCH(D157,Clubs,0)),MIN(J$112:J156)-1,"NC")</f>
        <v>NC</v>
      </c>
    </row>
    <row r="158" spans="6:10">
      <c r="F158" s="334"/>
      <c r="J158" s="1" t="str">
        <f>IF(ISNUMBER(MATCH(D158,Clubs,0)),MIN(J$112:J157)-1,"NC")</f>
        <v>NC</v>
      </c>
    </row>
    <row r="159" spans="6:10">
      <c r="F159" s="334"/>
      <c r="J159" s="1" t="str">
        <f>IF(ISNUMBER(MATCH(D159,Clubs,0)),MIN(J$112:J158)-1,"NC")</f>
        <v>NC</v>
      </c>
    </row>
    <row r="160" spans="6:10">
      <c r="F160" s="334"/>
      <c r="J160" s="1" t="str">
        <f>IF(ISNUMBER(MATCH(D160,Clubs,0)),MIN(J$112:J159)-1,"NC")</f>
        <v>NC</v>
      </c>
    </row>
    <row r="161" spans="6:10">
      <c r="F161" s="334"/>
      <c r="J161" s="1" t="str">
        <f>IF(ISNUMBER(MATCH(D161,Clubs,0)),MIN(J$112:J160)-1,"NC")</f>
        <v>NC</v>
      </c>
    </row>
    <row r="162" spans="6:10">
      <c r="F162" s="334"/>
      <c r="J162" s="1" t="str">
        <f>IF(ISNUMBER(MATCH(D162,Clubs,0)),MIN(J$112:J161)-1,"NC")</f>
        <v>NC</v>
      </c>
    </row>
    <row r="163" spans="6:10">
      <c r="F163" s="334"/>
      <c r="J163" s="1" t="str">
        <f>IF(ISNUMBER(MATCH(D163,Clubs,0)),MIN(J$112:J162)-1,"NC")</f>
        <v>NC</v>
      </c>
    </row>
    <row r="164" spans="6:10">
      <c r="J164" s="1" t="str">
        <f>IF(ISNUMBER(MATCH(D164,Clubs,0)),MIN(J$112:J163)-1,"NC")</f>
        <v>NC</v>
      </c>
    </row>
    <row r="165" spans="6:10">
      <c r="J165" s="1" t="str">
        <f>IF(ISNUMBER(MATCH(D165,Clubs,0)),MIN(J$112:J164)-1,"NC")</f>
        <v>NC</v>
      </c>
    </row>
    <row r="166" spans="6:10">
      <c r="J166" s="1" t="str">
        <f>IF(ISNUMBER(MATCH(D166,Clubs,0)),MIN(J$112:J165)-1,"NC")</f>
        <v>NC</v>
      </c>
    </row>
    <row r="167" spans="6:10">
      <c r="J167" s="1" t="str">
        <f>IF(ISNUMBER(MATCH(D167,Clubs,0)),MIN(J$112:J166)-1,"NC")</f>
        <v>NC</v>
      </c>
    </row>
    <row r="168" spans="6:10">
      <c r="J168" s="1" t="str">
        <f>IF(ISNUMBER(MATCH(D168,Clubs,0)),MIN(J$112:J167)-1,"NC")</f>
        <v>NC</v>
      </c>
    </row>
    <row r="169" spans="6:10">
      <c r="J169" s="1" t="str">
        <f>IF(ISNUMBER(MATCH(D169,Clubs,0)),MIN(J$112:J168)-1,"NC")</f>
        <v>NC</v>
      </c>
    </row>
    <row r="170" spans="6:10">
      <c r="J170" s="1" t="str">
        <f>IF(ISNUMBER(MATCH(D170,Clubs,0)),MIN(J$112:J169)-1,"NC")</f>
        <v>NC</v>
      </c>
    </row>
    <row r="171" spans="6:10">
      <c r="J171" s="1" t="str">
        <f>IF(ISNUMBER(MATCH(D171,Clubs,0)),MIN(J$112:J170)-1,"NC")</f>
        <v>NC</v>
      </c>
    </row>
    <row r="172" spans="6:10">
      <c r="J172" s="1" t="str">
        <f>IF(ISNUMBER(MATCH(D172,Clubs,0)),MIN(J$112:J171)-1,"NC")</f>
        <v>NC</v>
      </c>
    </row>
    <row r="173" spans="6:10">
      <c r="J173" s="1" t="str">
        <f>IF(ISNUMBER(MATCH(D173,Clubs,0)),MIN(J$112:J172)-1,"NC")</f>
        <v>NC</v>
      </c>
    </row>
    <row r="174" spans="6:10">
      <c r="J174" s="1" t="str">
        <f>IF(ISNUMBER(MATCH(D174,Clubs,0)),MIN(J$112:J173)-1,"NC")</f>
        <v>NC</v>
      </c>
    </row>
    <row r="175" spans="6:10">
      <c r="J175" s="1" t="str">
        <f>IF(ISNUMBER(MATCH(D175,Clubs,0)),MIN(J$112:J174)-1,"NC")</f>
        <v>NC</v>
      </c>
    </row>
    <row r="176" spans="6:10">
      <c r="J176" s="1" t="str">
        <f>IF(ISNUMBER(MATCH(D176,Clubs,0)),MIN(J$112:J175)-1,"NC")</f>
        <v>NC</v>
      </c>
    </row>
    <row r="177" spans="10:10">
      <c r="J177" s="1" t="str">
        <f>IF(ISNUMBER(MATCH(D177,Clubs,0)),MIN(J$112:J176)-1,"NC")</f>
        <v>NC</v>
      </c>
    </row>
    <row r="178" spans="10:10">
      <c r="J178" s="1" t="str">
        <f>IF(ISNUMBER(MATCH(D178,Clubs,0)),MIN(J$112:J177)-1,"NC")</f>
        <v>NC</v>
      </c>
    </row>
    <row r="179" spans="10:10">
      <c r="J179" s="1" t="str">
        <f>IF(ISNUMBER(MATCH(D179,Clubs,0)),MIN(J$112:J178)-1,"NC")</f>
        <v>NC</v>
      </c>
    </row>
    <row r="180" spans="10:10">
      <c r="J180" s="1" t="str">
        <f>IF(ISNUMBER(MATCH(D180,Clubs,0)),MIN(J$112:J179)-1,"NC")</f>
        <v>NC</v>
      </c>
    </row>
    <row r="181" spans="10:10">
      <c r="J181" s="1" t="str">
        <f>IF(ISNUMBER(MATCH(D181,Clubs,0)),MIN(J$112:J180)-1,"NC")</f>
        <v>NC</v>
      </c>
    </row>
    <row r="182" spans="10:10">
      <c r="J182" s="1" t="str">
        <f>IF(ISNUMBER(MATCH(D182,Clubs,0)),MIN(J$112:J181)-1,"NC")</f>
        <v>NC</v>
      </c>
    </row>
    <row r="183" spans="10:10">
      <c r="J183" s="1" t="str">
        <f>IF(ISNUMBER(MATCH(D183,Clubs,0)),MIN(J$112:J182)-1,"NC")</f>
        <v>NC</v>
      </c>
    </row>
    <row r="184" spans="10:10">
      <c r="J184" s="1" t="str">
        <f>IF(ISNUMBER(MATCH(D184,Clubs,0)),MIN(J$112:J183)-1,"NC")</f>
        <v>NC</v>
      </c>
    </row>
    <row r="185" spans="10:10">
      <c r="J185" s="1" t="str">
        <f>IF(ISNUMBER(MATCH(D185,Clubs,0)),MIN(J$112:J184)-1,"NC")</f>
        <v>NC</v>
      </c>
    </row>
    <row r="186" spans="10:10">
      <c r="J186" s="1" t="str">
        <f>IF(ISNUMBER(MATCH(D186,Clubs,0)),MIN(J$112:J185)-1,"NC")</f>
        <v>NC</v>
      </c>
    </row>
    <row r="187" spans="10:10">
      <c r="J187" s="1" t="str">
        <f>IF(ISNUMBER(MATCH(D187,Clubs,0)),MIN(J$112:J186)-1,"NC")</f>
        <v>NC</v>
      </c>
    </row>
    <row r="188" spans="10:10">
      <c r="J188" s="1" t="str">
        <f>IF(ISNUMBER(MATCH(D188,Clubs,0)),MIN(J$112:J187)-1,"NC")</f>
        <v>NC</v>
      </c>
    </row>
    <row r="189" spans="10:10">
      <c r="J189" s="1" t="str">
        <f>IF(ISNUMBER(MATCH(D189,Clubs,0)),MIN(J$112:J188)-1,"NC")</f>
        <v>NC</v>
      </c>
    </row>
    <row r="190" spans="10:10">
      <c r="J190" s="1" t="str">
        <f>IF(ISNUMBER(MATCH(D190,Clubs,0)),MIN(J$112:J189)-1,"NC")</f>
        <v>NC</v>
      </c>
    </row>
    <row r="191" spans="10:10">
      <c r="J191" s="1" t="str">
        <f>IF(ISNUMBER(MATCH(D191,Clubs,0)),MIN(J$112:J190)-1,"NC")</f>
        <v>NC</v>
      </c>
    </row>
    <row r="192" spans="10:10">
      <c r="J192" s="1" t="str">
        <f>IF(ISNUMBER(MATCH(D192,Clubs,0)),MIN(J$112:J191)-1,"NC")</f>
        <v>NC</v>
      </c>
    </row>
    <row r="193" spans="10:10">
      <c r="J193" s="1" t="str">
        <f>IF(ISNUMBER(MATCH(D193,Clubs,0)),MIN(J$112:J192)-1,"NC")</f>
        <v>NC</v>
      </c>
    </row>
    <row r="194" spans="10:10">
      <c r="J194" s="1" t="str">
        <f>IF(ISNUMBER(MATCH(D194,Clubs,0)),MIN(J$112:J193)-1,"NC")</f>
        <v>NC</v>
      </c>
    </row>
    <row r="195" spans="10:10">
      <c r="J195" s="1" t="str">
        <f>IF(ISNUMBER(MATCH(D195,Clubs,0)),MIN(J$112:J194)-1,"NC")</f>
        <v>NC</v>
      </c>
    </row>
    <row r="196" spans="10:10">
      <c r="J196" s="1" t="str">
        <f>IF(ISNUMBER(MATCH(D196,Clubs,0)),MIN(J$112:J195)-1,"NC")</f>
        <v>NC</v>
      </c>
    </row>
    <row r="197" spans="10:10">
      <c r="J197" s="1" t="str">
        <f>IF(ISNUMBER(MATCH(D197,Clubs,0)),MIN(J$112:J196)-1,"NC")</f>
        <v>NC</v>
      </c>
    </row>
    <row r="198" spans="10:10">
      <c r="J198" s="1" t="str">
        <f>IF(ISNUMBER(MATCH(D198,Clubs,0)),MIN(J$112:J197)-1,"NC")</f>
        <v>NC</v>
      </c>
    </row>
    <row r="199" spans="10:10">
      <c r="J199" s="1" t="str">
        <f>IF(ISNUMBER(MATCH(D199,Clubs,0)),MIN(J$112:J198)-1,"NC")</f>
        <v>NC</v>
      </c>
    </row>
    <row r="200" spans="10:10">
      <c r="J200" s="1" t="str">
        <f>IF(ISNUMBER(MATCH(D200,Clubs,0)),MIN(J$112:J199)-1,"NC")</f>
        <v>NC</v>
      </c>
    </row>
    <row r="201" spans="10:10">
      <c r="J201" s="1" t="str">
        <f>IF(ISNUMBER(MATCH(D201,Clubs,0)),MIN(J$112:J200)-1,"NC")</f>
        <v>NC</v>
      </c>
    </row>
    <row r="202" spans="10:10">
      <c r="J202" s="1" t="str">
        <f>IF(ISNUMBER(MATCH(D202,Clubs,0)),MIN(J$112:J201)-1,"NC")</f>
        <v>NC</v>
      </c>
    </row>
    <row r="203" spans="10:10">
      <c r="J203" s="1" t="str">
        <f>IF(ISNUMBER(MATCH(D203,Clubs,0)),MIN(J$112:J202)-1,"NC")</f>
        <v>NC</v>
      </c>
    </row>
    <row r="204" spans="10:10">
      <c r="J204" s="1" t="str">
        <f>IF(ISNUMBER(MATCH(D204,Clubs,0)),MIN(J$112:J203)-1,"NC")</f>
        <v>NC</v>
      </c>
    </row>
    <row r="205" spans="10:10">
      <c r="J205" s="1" t="str">
        <f>IF(ISNUMBER(MATCH(D205,Clubs,0)),MIN(J$112:J204)-1,"NC")</f>
        <v>NC</v>
      </c>
    </row>
    <row r="206" spans="10:10">
      <c r="J206" s="1" t="str">
        <f>IF(ISNUMBER(MATCH(D206,Clubs,0)),MIN(J$112:J205)-1,"NC")</f>
        <v>NC</v>
      </c>
    </row>
    <row r="207" spans="10:10">
      <c r="J207" s="1" t="str">
        <f>IF(ISNUMBER(MATCH(D207,Clubs,0)),MIN(J$112:J206)-1,"NC")</f>
        <v>NC</v>
      </c>
    </row>
    <row r="208" spans="10:10">
      <c r="J208" s="1" t="str">
        <f>IF(ISNUMBER(MATCH(D208,Clubs,0)),MIN(J$112:J207)-1,"NC")</f>
        <v>NC</v>
      </c>
    </row>
    <row r="209" spans="2:10">
      <c r="C209" s="327"/>
      <c r="D209" s="335"/>
      <c r="E209" s="335"/>
      <c r="F209" s="328"/>
      <c r="G209" s="328"/>
      <c r="H209" s="328"/>
      <c r="I209" s="328"/>
      <c r="J209" s="1" t="str">
        <f>IF(ISNUMBER(MATCH(D209,Clubs,0)),MIN(J$112:J208)-1,"NC")</f>
        <v>NC</v>
      </c>
    </row>
    <row r="210" spans="2:10">
      <c r="C210" s="327"/>
      <c r="D210" s="335"/>
      <c r="E210" s="335"/>
      <c r="F210" s="328"/>
      <c r="G210" s="328"/>
      <c r="H210" s="328"/>
      <c r="I210" s="328"/>
    </row>
    <row r="211" spans="2:10">
      <c r="F211" s="323"/>
      <c r="G211" s="336"/>
      <c r="H211" s="336"/>
      <c r="I211" s="336"/>
    </row>
    <row r="212" spans="2:10" s="3" customFormat="1" ht="18">
      <c r="C212" s="330" t="s">
        <v>152</v>
      </c>
      <c r="D212" s="655"/>
      <c r="E212" s="655"/>
      <c r="J212" s="2"/>
    </row>
    <row r="213" spans="2:10" ht="45">
      <c r="B213" s="581"/>
      <c r="C213" s="564" t="s">
        <v>1</v>
      </c>
      <c r="D213" s="564" t="s">
        <v>2</v>
      </c>
      <c r="E213" s="564" t="s">
        <v>166</v>
      </c>
      <c r="F213" s="565"/>
      <c r="G213" s="580"/>
      <c r="H213" s="580"/>
      <c r="I213" s="580"/>
      <c r="J213" s="565" t="s">
        <v>86</v>
      </c>
    </row>
    <row r="214" spans="2:10">
      <c r="B214" s="581"/>
      <c r="C214" s="582"/>
      <c r="D214" s="583"/>
      <c r="E214" s="583"/>
      <c r="F214" s="584"/>
      <c r="G214" s="585"/>
      <c r="H214" s="585"/>
      <c r="I214" s="585"/>
      <c r="J214" s="586">
        <v>100</v>
      </c>
    </row>
    <row r="215" spans="2:10">
      <c r="B215" s="99" t="s">
        <v>310</v>
      </c>
      <c r="C215" s="257" t="s">
        <v>191</v>
      </c>
      <c r="D215" s="277" t="s">
        <v>5</v>
      </c>
      <c r="E215" s="277" t="s">
        <v>228</v>
      </c>
      <c r="F215" s="334"/>
      <c r="G215" s="259"/>
      <c r="H215" s="259"/>
      <c r="I215" s="259"/>
      <c r="J215" s="1">
        <f>IF(ISNUMBER(MATCH(D215,Clubs,0)),MIN(J214:J$214)-1,"NC")</f>
        <v>99</v>
      </c>
    </row>
    <row r="216" spans="2:10">
      <c r="B216" s="99" t="s">
        <v>312</v>
      </c>
      <c r="C216" s="257" t="s">
        <v>252</v>
      </c>
      <c r="D216" s="277" t="s">
        <v>189</v>
      </c>
      <c r="E216" s="277" t="s">
        <v>223</v>
      </c>
      <c r="F216" s="334"/>
      <c r="G216" s="259"/>
      <c r="H216" s="259"/>
      <c r="I216" s="259"/>
      <c r="J216" s="1">
        <f>IF(ISNUMBER(MATCH(D216,Clubs,0)),MIN(J$214:J215)-1,"NC")</f>
        <v>98</v>
      </c>
    </row>
    <row r="217" spans="2:10">
      <c r="B217" s="99" t="s">
        <v>313</v>
      </c>
      <c r="C217" s="257" t="s">
        <v>572</v>
      </c>
      <c r="D217" s="277" t="s">
        <v>4</v>
      </c>
      <c r="E217" s="277" t="s">
        <v>222</v>
      </c>
      <c r="F217" s="334"/>
      <c r="G217" s="259"/>
      <c r="H217" s="259"/>
      <c r="I217" s="259"/>
      <c r="J217" s="1">
        <f>IF(ISNUMBER(MATCH(D217,Clubs,0)),MIN(J$214:J216)-1,"NC")</f>
        <v>97</v>
      </c>
    </row>
    <row r="218" spans="2:10">
      <c r="B218" s="99" t="s">
        <v>316</v>
      </c>
      <c r="C218" s="257" t="s">
        <v>411</v>
      </c>
      <c r="D218" s="277" t="s">
        <v>189</v>
      </c>
      <c r="E218" s="277" t="s">
        <v>228</v>
      </c>
      <c r="F218" s="334"/>
      <c r="G218" s="259"/>
      <c r="H218" s="259"/>
      <c r="I218" s="259"/>
      <c r="J218" s="1">
        <f>IF(ISNUMBER(MATCH(D218,Clubs,0)),MIN(J$214:J217)-1,"NC")</f>
        <v>96</v>
      </c>
    </row>
    <row r="219" spans="2:10">
      <c r="B219" s="99" t="s">
        <v>317</v>
      </c>
      <c r="C219" s="257" t="s">
        <v>263</v>
      </c>
      <c r="D219" s="277" t="s">
        <v>3</v>
      </c>
      <c r="E219" s="277" t="s">
        <v>216</v>
      </c>
      <c r="F219" s="334"/>
      <c r="G219" s="259"/>
      <c r="H219" s="259"/>
      <c r="I219" s="259"/>
      <c r="J219" s="1">
        <f>IF(ISNUMBER(MATCH(D219,Clubs,0)),MIN(J$214:J218)-1,"NC")</f>
        <v>95</v>
      </c>
    </row>
    <row r="220" spans="2:10">
      <c r="B220" s="99" t="s">
        <v>319</v>
      </c>
      <c r="C220" s="257" t="s">
        <v>12</v>
      </c>
      <c r="D220" s="277" t="s">
        <v>3</v>
      </c>
      <c r="E220" s="277" t="s">
        <v>216</v>
      </c>
      <c r="F220" s="334"/>
      <c r="G220" s="259"/>
      <c r="H220" s="259"/>
      <c r="I220" s="259"/>
      <c r="J220" s="1">
        <f>IF(ISNUMBER(MATCH(D220,Clubs,0)),MIN(J$214:J219)-1,"NC")</f>
        <v>94</v>
      </c>
    </row>
    <row r="221" spans="2:10">
      <c r="B221" s="99" t="s">
        <v>320</v>
      </c>
      <c r="C221" s="257" t="s">
        <v>267</v>
      </c>
      <c r="D221" s="277" t="s">
        <v>3</v>
      </c>
      <c r="E221" s="277" t="s">
        <v>219</v>
      </c>
      <c r="F221" s="334"/>
      <c r="G221" s="259"/>
      <c r="H221" s="259"/>
      <c r="I221" s="259"/>
      <c r="J221" s="1">
        <f>IF(ISNUMBER(MATCH(D221,Clubs,0)),MIN(J$214:J220)-1,"NC")</f>
        <v>93</v>
      </c>
    </row>
    <row r="222" spans="2:10">
      <c r="B222" s="99" t="s">
        <v>323</v>
      </c>
      <c r="C222" s="257" t="s">
        <v>18</v>
      </c>
      <c r="D222" s="277" t="s">
        <v>6</v>
      </c>
      <c r="E222" s="277" t="s">
        <v>219</v>
      </c>
      <c r="F222" s="334"/>
      <c r="G222" s="259"/>
      <c r="H222" s="259"/>
      <c r="I222" s="259"/>
      <c r="J222" s="1">
        <f>IF(ISNUMBER(MATCH(D222,Clubs,0)),MIN(J$214:J221)-1,"NC")</f>
        <v>92</v>
      </c>
    </row>
    <row r="223" spans="2:10">
      <c r="B223" s="99" t="s">
        <v>325</v>
      </c>
      <c r="C223" s="257" t="s">
        <v>579</v>
      </c>
      <c r="D223" s="277" t="s">
        <v>580</v>
      </c>
      <c r="E223" s="277" t="s">
        <v>238</v>
      </c>
      <c r="F223" s="334"/>
      <c r="G223" s="259"/>
      <c r="H223" s="259"/>
      <c r="I223" s="259"/>
      <c r="J223" s="1" t="str">
        <f>IF(ISNUMBER(MATCH(D223,Clubs,0)),MIN(J$214:J222)-1,"NC")</f>
        <v>NC</v>
      </c>
    </row>
    <row r="224" spans="2:10">
      <c r="B224" s="99" t="s">
        <v>326</v>
      </c>
      <c r="C224" s="257" t="s">
        <v>593</v>
      </c>
      <c r="D224" s="277" t="s">
        <v>4</v>
      </c>
      <c r="E224" s="277" t="s">
        <v>216</v>
      </c>
      <c r="F224" s="334"/>
      <c r="G224" s="259"/>
      <c r="H224" s="259"/>
      <c r="I224" s="259"/>
      <c r="J224" s="1">
        <f>IF(ISNUMBER(MATCH(D224,Clubs,0)),MIN(J$214:J223)-1,"NC")</f>
        <v>91</v>
      </c>
    </row>
    <row r="225" spans="2:10">
      <c r="B225" s="99" t="s">
        <v>329</v>
      </c>
      <c r="C225" s="99" t="s">
        <v>236</v>
      </c>
      <c r="D225" s="339" t="s">
        <v>4</v>
      </c>
      <c r="E225" s="339" t="s">
        <v>216</v>
      </c>
      <c r="F225" s="334"/>
      <c r="J225" s="1">
        <f>IF(ISNUMBER(MATCH(D225,Clubs,0)),MIN(J$214:J224)-1,"NC")</f>
        <v>90</v>
      </c>
    </row>
    <row r="226" spans="2:10">
      <c r="B226" s="99" t="s">
        <v>331</v>
      </c>
      <c r="C226" s="99" t="s">
        <v>625</v>
      </c>
      <c r="D226" s="339" t="s">
        <v>5</v>
      </c>
      <c r="E226" s="339" t="s">
        <v>238</v>
      </c>
      <c r="F226" s="334"/>
      <c r="J226" s="1">
        <f>IF(ISNUMBER(MATCH(D226,Clubs,0)),MIN(J$214:J225)-1,"NC")</f>
        <v>89</v>
      </c>
    </row>
    <row r="227" spans="2:10">
      <c r="B227" s="99" t="s">
        <v>333</v>
      </c>
      <c r="C227" s="99" t="s">
        <v>783</v>
      </c>
      <c r="D227" s="339" t="s">
        <v>4</v>
      </c>
      <c r="E227" s="339" t="s">
        <v>229</v>
      </c>
      <c r="F227" s="334"/>
      <c r="J227" s="1">
        <f>IF(ISNUMBER(MATCH(D227,Clubs,0)),MIN(J$214:J226)-1,"NC")</f>
        <v>88</v>
      </c>
    </row>
    <row r="228" spans="2:10">
      <c r="B228" s="99" t="s">
        <v>334</v>
      </c>
      <c r="C228" s="99" t="s">
        <v>377</v>
      </c>
      <c r="D228" s="339" t="s">
        <v>3</v>
      </c>
      <c r="E228" s="339" t="s">
        <v>216</v>
      </c>
      <c r="F228" s="334"/>
      <c r="J228" s="1">
        <f>IF(ISNUMBER(MATCH(D228,Clubs,0)),MIN(J$214:J227)-1,"NC")</f>
        <v>87</v>
      </c>
    </row>
    <row r="229" spans="2:10">
      <c r="B229" s="99" t="s">
        <v>336</v>
      </c>
      <c r="C229" s="99" t="s">
        <v>725</v>
      </c>
      <c r="D229" s="339" t="s">
        <v>3</v>
      </c>
      <c r="E229" s="339" t="s">
        <v>222</v>
      </c>
      <c r="F229" s="334"/>
      <c r="J229" s="1">
        <f>IF(ISNUMBER(MATCH(D229,Clubs,0)),MIN(J$214:J228)-1,"NC")</f>
        <v>86</v>
      </c>
    </row>
    <row r="230" spans="2:10">
      <c r="B230" s="99" t="s">
        <v>337</v>
      </c>
      <c r="C230" s="99" t="s">
        <v>426</v>
      </c>
      <c r="D230" s="339" t="s">
        <v>3</v>
      </c>
      <c r="E230" s="339" t="s">
        <v>233</v>
      </c>
      <c r="F230" s="334"/>
      <c r="J230" s="1">
        <f>IF(ISNUMBER(MATCH(D230,Clubs,0)),MIN(J$214:J229)-1,"NC")</f>
        <v>85</v>
      </c>
    </row>
    <row r="231" spans="2:10">
      <c r="B231" s="99" t="s">
        <v>339</v>
      </c>
      <c r="C231" s="99" t="s">
        <v>428</v>
      </c>
      <c r="D231" s="339" t="s">
        <v>352</v>
      </c>
      <c r="E231" s="339" t="s">
        <v>229</v>
      </c>
      <c r="F231" s="334"/>
      <c r="J231" s="1" t="str">
        <f>IF(ISNUMBER(MATCH(D231,Clubs,0)),MIN(J$214:J230)-1,"NC")</f>
        <v>NC</v>
      </c>
    </row>
    <row r="232" spans="2:10">
      <c r="B232" s="99" t="s">
        <v>340</v>
      </c>
      <c r="C232" s="99" t="s">
        <v>192</v>
      </c>
      <c r="D232" s="339" t="s">
        <v>5</v>
      </c>
      <c r="E232" s="339" t="s">
        <v>218</v>
      </c>
      <c r="F232" s="334"/>
      <c r="J232" s="1">
        <f>IF(ISNUMBER(MATCH(D232,Clubs,0)),MIN(J$214:J231)-1,"NC")</f>
        <v>84</v>
      </c>
    </row>
    <row r="233" spans="2:10">
      <c r="B233" s="99" t="s">
        <v>341</v>
      </c>
      <c r="C233" s="99" t="s">
        <v>265</v>
      </c>
      <c r="D233" s="339" t="s">
        <v>3</v>
      </c>
      <c r="E233" s="339" t="s">
        <v>226</v>
      </c>
      <c r="F233" s="334"/>
      <c r="J233" s="1">
        <f>IF(ISNUMBER(MATCH(D233,Clubs,0)),MIN(J$214:J232)-1,"NC")</f>
        <v>83</v>
      </c>
    </row>
    <row r="234" spans="2:10">
      <c r="B234" s="99" t="s">
        <v>342</v>
      </c>
      <c r="C234" s="99" t="s">
        <v>430</v>
      </c>
      <c r="D234" s="339" t="s">
        <v>416</v>
      </c>
      <c r="E234" s="339" t="s">
        <v>207</v>
      </c>
      <c r="F234" s="334"/>
      <c r="J234" s="1" t="str">
        <f>IF(ISNUMBER(MATCH(D234,Clubs,0)),MIN(J$214:J233)-1,"NC")</f>
        <v>NC</v>
      </c>
    </row>
    <row r="235" spans="2:10">
      <c r="B235" s="99" t="s">
        <v>345</v>
      </c>
      <c r="C235" s="99" t="s">
        <v>410</v>
      </c>
      <c r="D235" s="339" t="s">
        <v>3</v>
      </c>
      <c r="E235" s="339" t="s">
        <v>222</v>
      </c>
      <c r="F235" s="334"/>
      <c r="J235" s="1">
        <f>IF(ISNUMBER(MATCH(D235,Clubs,0)),MIN(J$214:J234)-1,"NC")</f>
        <v>82</v>
      </c>
    </row>
    <row r="236" spans="2:10">
      <c r="B236" s="99" t="s">
        <v>347</v>
      </c>
      <c r="C236" s="99" t="s">
        <v>784</v>
      </c>
      <c r="D236" s="339" t="s">
        <v>785</v>
      </c>
      <c r="E236" s="339" t="s">
        <v>216</v>
      </c>
      <c r="F236" s="334"/>
      <c r="J236" s="1" t="str">
        <f>IF(ISNUMBER(MATCH(D236,Clubs,0)),MIN(J$214:J235)-1,"NC")</f>
        <v>NC</v>
      </c>
    </row>
    <row r="237" spans="2:10">
      <c r="B237" s="99" t="s">
        <v>348</v>
      </c>
      <c r="C237" s="99" t="s">
        <v>594</v>
      </c>
      <c r="D237" s="339" t="s">
        <v>189</v>
      </c>
      <c r="E237" s="339" t="s">
        <v>229</v>
      </c>
      <c r="F237" s="334"/>
      <c r="J237" s="1">
        <f>IF(ISNUMBER(MATCH(D237,Clubs,0)),MIN(J$214:J236)-1,"NC")</f>
        <v>81</v>
      </c>
    </row>
    <row r="238" spans="2:10">
      <c r="B238" s="99" t="s">
        <v>350</v>
      </c>
      <c r="C238" s="99" t="s">
        <v>786</v>
      </c>
      <c r="D238" s="339" t="s">
        <v>537</v>
      </c>
      <c r="E238" s="339" t="s">
        <v>229</v>
      </c>
      <c r="F238" s="334"/>
      <c r="J238" s="1" t="str">
        <f>IF(ISNUMBER(MATCH(D238,Clubs,0)),MIN(J$214:J237)-1,"NC")</f>
        <v>NC</v>
      </c>
    </row>
    <row r="239" spans="2:10">
      <c r="B239" s="99" t="s">
        <v>353</v>
      </c>
      <c r="C239" s="99" t="s">
        <v>691</v>
      </c>
      <c r="D239" s="339" t="s">
        <v>189</v>
      </c>
      <c r="E239" s="339" t="s">
        <v>222</v>
      </c>
      <c r="F239" s="334"/>
      <c r="J239" s="1">
        <f>IF(ISNUMBER(MATCH(D239,Clubs,0)),MIN(J$214:J238)-1,"NC")</f>
        <v>80</v>
      </c>
    </row>
    <row r="240" spans="2:10">
      <c r="B240" s="99" t="s">
        <v>355</v>
      </c>
      <c r="C240" s="99" t="s">
        <v>590</v>
      </c>
      <c r="D240" s="339" t="s">
        <v>4</v>
      </c>
      <c r="E240" s="339" t="s">
        <v>222</v>
      </c>
      <c r="F240" s="334"/>
      <c r="J240" s="1">
        <f>IF(ISNUMBER(MATCH(D240,Clubs,0)),MIN(J$214:J239)-1,"NC")</f>
        <v>79</v>
      </c>
    </row>
    <row r="241" spans="2:10">
      <c r="B241" s="99" t="s">
        <v>357</v>
      </c>
      <c r="C241" s="99" t="s">
        <v>787</v>
      </c>
      <c r="D241" s="339" t="s">
        <v>4</v>
      </c>
      <c r="E241" s="339" t="s">
        <v>222</v>
      </c>
      <c r="F241" s="334"/>
      <c r="J241" s="1">
        <f>IF(ISNUMBER(MATCH(D241,Clubs,0)),MIN(J$214:J240)-1,"NC")</f>
        <v>78</v>
      </c>
    </row>
    <row r="242" spans="2:10">
      <c r="B242" s="99" t="s">
        <v>360</v>
      </c>
      <c r="C242" s="99" t="s">
        <v>595</v>
      </c>
      <c r="D242" s="339" t="s">
        <v>580</v>
      </c>
      <c r="E242" s="339" t="s">
        <v>220</v>
      </c>
      <c r="F242" s="334"/>
      <c r="J242" s="1" t="str">
        <f>IF(ISNUMBER(MATCH(D242,Clubs,0)),MIN(J$214:J241)-1,"NC")</f>
        <v>NC</v>
      </c>
    </row>
    <row r="243" spans="2:10">
      <c r="B243" s="99" t="s">
        <v>384</v>
      </c>
      <c r="C243" s="99" t="s">
        <v>239</v>
      </c>
      <c r="D243" s="339" t="s">
        <v>189</v>
      </c>
      <c r="E243" s="339" t="s">
        <v>245</v>
      </c>
      <c r="F243" s="334"/>
      <c r="J243" s="1">
        <f>IF(ISNUMBER(MATCH(D243,Clubs,0)),MIN(J$214:J242)-1,"NC")</f>
        <v>77</v>
      </c>
    </row>
    <row r="244" spans="2:10">
      <c r="B244" s="99" t="s">
        <v>385</v>
      </c>
      <c r="C244" s="99" t="s">
        <v>247</v>
      </c>
      <c r="D244" s="339" t="s">
        <v>4</v>
      </c>
      <c r="E244" s="339" t="s">
        <v>215</v>
      </c>
      <c r="F244" s="334"/>
      <c r="J244" s="1">
        <f>IF(ISNUMBER(MATCH(D244,Clubs,0)),MIN(J$214:J243)-1,"NC")</f>
        <v>76</v>
      </c>
    </row>
    <row r="245" spans="2:10">
      <c r="B245" s="99" t="s">
        <v>386</v>
      </c>
      <c r="C245" s="99" t="s">
        <v>237</v>
      </c>
      <c r="D245" s="339" t="s">
        <v>5</v>
      </c>
      <c r="E245" s="339" t="s">
        <v>245</v>
      </c>
      <c r="F245" s="334"/>
      <c r="J245" s="1">
        <f>IF(ISNUMBER(MATCH(D245,Clubs,0)),MIN(J$214:J244)-1,"NC")</f>
        <v>75</v>
      </c>
    </row>
    <row r="246" spans="2:10">
      <c r="B246" s="99" t="s">
        <v>389</v>
      </c>
      <c r="C246" s="99" t="s">
        <v>438</v>
      </c>
      <c r="D246" s="339" t="s">
        <v>3</v>
      </c>
      <c r="E246" s="339" t="s">
        <v>229</v>
      </c>
      <c r="F246" s="334"/>
      <c r="J246" s="1">
        <f>IF(ISNUMBER(MATCH(D246,Clubs,0)),MIN(J$214:J245)-1,"NC")</f>
        <v>74</v>
      </c>
    </row>
    <row r="247" spans="2:10">
      <c r="B247" s="99" t="s">
        <v>392</v>
      </c>
      <c r="C247" s="99" t="s">
        <v>467</v>
      </c>
      <c r="D247" s="339" t="s">
        <v>401</v>
      </c>
      <c r="E247" s="339" t="s">
        <v>238</v>
      </c>
      <c r="F247" s="334"/>
      <c r="J247" s="1" t="str">
        <f>IF(ISNUMBER(MATCH(D247,Clubs,0)),MIN(J$214:J246)-1,"NC")</f>
        <v>NC</v>
      </c>
    </row>
    <row r="248" spans="2:10">
      <c r="F248" s="334"/>
      <c r="J248" s="1" t="str">
        <f>IF(ISNUMBER(MATCH(D248,Clubs,0)),MIN(J$214:J247)-1,"NC")</f>
        <v>NC</v>
      </c>
    </row>
    <row r="249" spans="2:10">
      <c r="F249" s="334"/>
      <c r="J249" s="1" t="str">
        <f>IF(ISNUMBER(MATCH(D249,Clubs,0)),MIN(J$214:J248)-1,"NC")</f>
        <v>NC</v>
      </c>
    </row>
    <row r="250" spans="2:10">
      <c r="F250" s="334"/>
      <c r="J250" s="1" t="str">
        <f>IF(ISNUMBER(MATCH(D250,Clubs,0)),MIN(J$214:J249)-1,"NC")</f>
        <v>NC</v>
      </c>
    </row>
    <row r="251" spans="2:10">
      <c r="F251" s="334"/>
      <c r="J251" s="1" t="str">
        <f>IF(ISNUMBER(MATCH(D251,Clubs,0)),MIN(J$214:J250)-1,"NC")</f>
        <v>NC</v>
      </c>
    </row>
    <row r="252" spans="2:10">
      <c r="F252" s="334"/>
      <c r="J252" s="1" t="str">
        <f>IF(ISNUMBER(MATCH(D252,Clubs,0)),MIN(J$214:J251)-1,"NC")</f>
        <v>NC</v>
      </c>
    </row>
    <row r="253" spans="2:10">
      <c r="F253" s="334"/>
      <c r="J253" s="1" t="str">
        <f>IF(ISNUMBER(MATCH(D253,Clubs,0)),MIN(J$214:J252)-1,"NC")</f>
        <v>NC</v>
      </c>
    </row>
    <row r="254" spans="2:10">
      <c r="F254" s="334"/>
      <c r="J254" s="1" t="str">
        <f>IF(ISNUMBER(MATCH(D254,Clubs,0)),MIN(J$214:J253)-1,"NC")</f>
        <v>NC</v>
      </c>
    </row>
    <row r="255" spans="2:10">
      <c r="F255" s="334"/>
      <c r="J255" s="1" t="str">
        <f>IF(ISNUMBER(MATCH(D255,Clubs,0)),MIN(J$214:J254)-1,"NC")</f>
        <v>NC</v>
      </c>
    </row>
    <row r="256" spans="2:10">
      <c r="F256" s="334"/>
      <c r="J256" s="1" t="str">
        <f>IF(ISNUMBER(MATCH(D256,Clubs,0)),MIN(J$214:J255)-1,"NC")</f>
        <v>NC</v>
      </c>
    </row>
    <row r="257" spans="6:10">
      <c r="F257" s="334"/>
      <c r="J257" s="1" t="str">
        <f>IF(ISNUMBER(MATCH(D257,Clubs,0)),MIN(J$214:J256)-1,"NC")</f>
        <v>NC</v>
      </c>
    </row>
    <row r="258" spans="6:10">
      <c r="F258" s="334"/>
      <c r="J258" s="1" t="str">
        <f>IF(ISNUMBER(MATCH(D258,Clubs,0)),MIN(J$214:J257)-1,"NC")</f>
        <v>NC</v>
      </c>
    </row>
    <row r="259" spans="6:10">
      <c r="F259" s="334"/>
      <c r="J259" s="1" t="str">
        <f>IF(ISNUMBER(MATCH(D259,Clubs,0)),MIN(J$214:J258)-1,"NC")</f>
        <v>NC</v>
      </c>
    </row>
    <row r="260" spans="6:10">
      <c r="F260" s="334"/>
      <c r="J260" s="1" t="str">
        <f>IF(ISNUMBER(MATCH(D260,Clubs,0)),MIN(J$214:J259)-1,"NC")</f>
        <v>NC</v>
      </c>
    </row>
    <row r="261" spans="6:10">
      <c r="F261" s="334"/>
      <c r="J261" s="1" t="str">
        <f>IF(ISNUMBER(MATCH(D261,Clubs,0)),MIN(J$214:J260)-1,"NC")</f>
        <v>NC</v>
      </c>
    </row>
    <row r="262" spans="6:10">
      <c r="F262" s="334"/>
      <c r="J262" s="1" t="str">
        <f>IF(ISNUMBER(MATCH(D262,Clubs,0)),MIN(J$214:J261)-1,"NC")</f>
        <v>NC</v>
      </c>
    </row>
    <row r="263" spans="6:10">
      <c r="F263" s="334"/>
      <c r="J263" s="1" t="str">
        <f>IF(ISNUMBER(MATCH(D263,Clubs,0)),MIN(J$214:J262)-1,"NC")</f>
        <v>NC</v>
      </c>
    </row>
    <row r="264" spans="6:10">
      <c r="F264" s="334"/>
      <c r="J264" s="1" t="str">
        <f>IF(ISNUMBER(MATCH(D264,Clubs,0)),MIN(J$214:J263)-1,"NC")</f>
        <v>NC</v>
      </c>
    </row>
    <row r="265" spans="6:10">
      <c r="F265" s="334"/>
      <c r="J265" s="1" t="str">
        <f>IF(ISNUMBER(MATCH(D265,Clubs,0)),MIN(J$214:J264)-1,"NC")</f>
        <v>NC</v>
      </c>
    </row>
    <row r="266" spans="6:10">
      <c r="F266" s="334"/>
      <c r="J266" s="1" t="str">
        <f>IF(ISNUMBER(MATCH(D266,Clubs,0)),MIN(J$214:J265)-1,"NC")</f>
        <v>NC</v>
      </c>
    </row>
    <row r="267" spans="6:10">
      <c r="F267" s="334"/>
      <c r="J267" s="1" t="str">
        <f>IF(ISNUMBER(MATCH(D267,Clubs,0)),MIN(J$214:J266)-1,"NC")</f>
        <v>NC</v>
      </c>
    </row>
    <row r="268" spans="6:10">
      <c r="F268" s="334"/>
      <c r="J268" s="1" t="str">
        <f>IF(ISNUMBER(MATCH(D268,Clubs,0)),MIN(J$214:J267)-1,"NC")</f>
        <v>NC</v>
      </c>
    </row>
    <row r="269" spans="6:10">
      <c r="F269" s="334"/>
      <c r="J269" s="1" t="str">
        <f>IF(ISNUMBER(MATCH(D269,Clubs,0)),MIN(J$214:J268)-1,"NC")</f>
        <v>NC</v>
      </c>
    </row>
    <row r="270" spans="6:10">
      <c r="F270" s="334"/>
      <c r="J270" s="1" t="str">
        <f>IF(ISNUMBER(MATCH(D270,Clubs,0)),MIN(J$214:J269)-1,"NC")</f>
        <v>NC</v>
      </c>
    </row>
    <row r="271" spans="6:10">
      <c r="F271" s="334"/>
      <c r="J271" s="1" t="str">
        <f>IF(ISNUMBER(MATCH(D271,Clubs,0)),MIN(J$214:J270)-1,"NC")</f>
        <v>NC</v>
      </c>
    </row>
    <row r="272" spans="6:10">
      <c r="F272" s="334"/>
      <c r="J272" s="1" t="str">
        <f>IF(ISNUMBER(MATCH(D272,Clubs,0)),MIN(J$214:J271)-1,"NC")</f>
        <v>NC</v>
      </c>
    </row>
    <row r="273" spans="6:10">
      <c r="F273" s="334"/>
      <c r="J273" s="1" t="str">
        <f>IF(ISNUMBER(MATCH(D273,Clubs,0)),MIN(J$214:J272)-1,"NC")</f>
        <v>NC</v>
      </c>
    </row>
    <row r="274" spans="6:10">
      <c r="F274" s="334"/>
      <c r="J274" s="1" t="str">
        <f>IF(ISNUMBER(MATCH(D274,Clubs,0)),MIN(J$214:J273)-1,"NC")</f>
        <v>NC</v>
      </c>
    </row>
    <row r="275" spans="6:10">
      <c r="F275" s="334"/>
      <c r="J275" s="1" t="str">
        <f>IF(ISNUMBER(MATCH(D275,Clubs,0)),MIN(J$214:J274)-1,"NC")</f>
        <v>NC</v>
      </c>
    </row>
    <row r="276" spans="6:10">
      <c r="F276" s="334"/>
      <c r="J276" s="1" t="str">
        <f>IF(ISNUMBER(MATCH(D276,Clubs,0)),MIN(J$214:J275)-1,"NC")</f>
        <v>NC</v>
      </c>
    </row>
    <row r="277" spans="6:10">
      <c r="F277" s="334"/>
      <c r="J277" s="1" t="str">
        <f>IF(ISNUMBER(MATCH(D277,Clubs,0)),MIN(J$214:J276)-1,"NC")</f>
        <v>NC</v>
      </c>
    </row>
    <row r="278" spans="6:10">
      <c r="F278" s="334"/>
      <c r="J278" s="1" t="str">
        <f>IF(ISNUMBER(MATCH(D278,Clubs,0)),MIN(J$214:J277)-1,"NC")</f>
        <v>NC</v>
      </c>
    </row>
    <row r="279" spans="6:10">
      <c r="F279" s="334"/>
      <c r="J279" s="1" t="str">
        <f>IF(ISNUMBER(MATCH(D279,Clubs,0)),MIN(J$214:J278)-1,"NC")</f>
        <v>NC</v>
      </c>
    </row>
    <row r="280" spans="6:10">
      <c r="F280" s="334"/>
      <c r="J280" s="1" t="str">
        <f>IF(ISNUMBER(MATCH(D280,Clubs,0)),MIN(J$214:J279)-1,"NC")</f>
        <v>NC</v>
      </c>
    </row>
    <row r="281" spans="6:10">
      <c r="F281" s="334"/>
      <c r="J281" s="1" t="str">
        <f>IF(ISNUMBER(MATCH(D281,Clubs,0)),MIN(J$214:J280)-1,"NC")</f>
        <v>NC</v>
      </c>
    </row>
    <row r="282" spans="6:10">
      <c r="F282" s="334"/>
      <c r="J282" s="1" t="str">
        <f>IF(ISNUMBER(MATCH(D282,Clubs,0)),MIN(J$214:J281)-1,"NC")</f>
        <v>NC</v>
      </c>
    </row>
    <row r="283" spans="6:10">
      <c r="F283" s="334"/>
      <c r="J283" s="1" t="str">
        <f>IF(ISNUMBER(MATCH(D283,Clubs,0)),MIN(J$214:J282)-1,"NC")</f>
        <v>NC</v>
      </c>
    </row>
    <row r="284" spans="6:10">
      <c r="F284" s="334"/>
      <c r="J284" s="1" t="str">
        <f>IF(ISNUMBER(MATCH(D284,Clubs,0)),MIN(J$214:J283)-1,"NC")</f>
        <v>NC</v>
      </c>
    </row>
    <row r="285" spans="6:10">
      <c r="F285" s="334"/>
      <c r="J285" s="1" t="str">
        <f>IF(ISNUMBER(MATCH(D285,Clubs,0)),MIN(J$214:J284)-1,"NC")</f>
        <v>NC</v>
      </c>
    </row>
    <row r="286" spans="6:10">
      <c r="F286" s="334"/>
      <c r="J286" s="1" t="str">
        <f>IF(ISNUMBER(MATCH(D286,Clubs,0)),MIN(J$214:J285)-1,"NC")</f>
        <v>NC</v>
      </c>
    </row>
    <row r="287" spans="6:10">
      <c r="F287" s="334"/>
      <c r="J287" s="1" t="str">
        <f>IF(ISNUMBER(MATCH(D287,Clubs,0)),MIN(J$214:J286)-1,"NC")</f>
        <v>NC</v>
      </c>
    </row>
    <row r="288" spans="6:10">
      <c r="F288" s="334"/>
      <c r="J288" s="1" t="str">
        <f>IF(ISNUMBER(MATCH(D288,Clubs,0)),MIN(J$214:J287)-1,"NC")</f>
        <v>NC</v>
      </c>
    </row>
    <row r="289" spans="6:10">
      <c r="F289" s="334"/>
      <c r="J289" s="1" t="str">
        <f>IF(ISNUMBER(MATCH(D289,Clubs,0)),MIN(J$214:J288)-1,"NC")</f>
        <v>NC</v>
      </c>
    </row>
    <row r="290" spans="6:10">
      <c r="F290" s="334"/>
      <c r="J290" s="1" t="str">
        <f>IF(ISNUMBER(MATCH(D290,Clubs,0)),MIN(J$214:J289)-1,"NC")</f>
        <v>NC</v>
      </c>
    </row>
    <row r="291" spans="6:10">
      <c r="F291" s="334"/>
      <c r="J291" s="1" t="str">
        <f>IF(ISNUMBER(MATCH(D291,Clubs,0)),MIN(J$214:J290)-1,"NC")</f>
        <v>NC</v>
      </c>
    </row>
    <row r="292" spans="6:10">
      <c r="F292" s="334"/>
      <c r="J292" s="1" t="str">
        <f>IF(ISNUMBER(MATCH(D292,Clubs,0)),MIN(J$214:J291)-1,"NC")</f>
        <v>NC</v>
      </c>
    </row>
    <row r="293" spans="6:10">
      <c r="F293" s="334"/>
      <c r="J293" s="1" t="str">
        <f>IF(ISNUMBER(MATCH(D293,Clubs,0)),MIN(J$214:J292)-1,"NC")</f>
        <v>NC</v>
      </c>
    </row>
    <row r="294" spans="6:10">
      <c r="F294" s="334"/>
      <c r="J294" s="1" t="str">
        <f>IF(ISNUMBER(MATCH(D294,Clubs,0)),MIN(J$214:J293)-1,"NC")</f>
        <v>NC</v>
      </c>
    </row>
    <row r="295" spans="6:10">
      <c r="F295" s="334"/>
      <c r="J295" s="1" t="str">
        <f>IF(ISNUMBER(MATCH(D295,Clubs,0)),MIN(J$214:J294)-1,"NC")</f>
        <v>NC</v>
      </c>
    </row>
    <row r="296" spans="6:10">
      <c r="F296" s="334"/>
      <c r="J296" s="1" t="str">
        <f>IF(ISNUMBER(MATCH(D296,Clubs,0)),MIN(J$214:J295)-1,"NC")</f>
        <v>NC</v>
      </c>
    </row>
    <row r="297" spans="6:10">
      <c r="F297" s="334"/>
      <c r="J297" s="1" t="str">
        <f>IF(ISNUMBER(MATCH(D297,Clubs,0)),MIN(J$214:J296)-1,"NC")</f>
        <v>NC</v>
      </c>
    </row>
    <row r="298" spans="6:10">
      <c r="F298" s="334"/>
      <c r="J298" s="1" t="str">
        <f>IF(ISNUMBER(MATCH(D298,Clubs,0)),MIN(J$214:J297)-1,"NC")</f>
        <v>NC</v>
      </c>
    </row>
    <row r="299" spans="6:10">
      <c r="F299" s="334"/>
      <c r="J299" s="1" t="str">
        <f>IF(ISNUMBER(MATCH(D299,Clubs,0)),MIN(J$214:J298)-1,"NC")</f>
        <v>NC</v>
      </c>
    </row>
    <row r="300" spans="6:10">
      <c r="F300" s="334"/>
      <c r="J300" s="1" t="str">
        <f>IF(ISNUMBER(MATCH(D300,Clubs,0)),MIN(J$214:J299)-1,"NC")</f>
        <v>NC</v>
      </c>
    </row>
    <row r="301" spans="6:10">
      <c r="J301" s="1" t="str">
        <f>IF(ISNUMBER(MATCH(D301,Clubs,0)),MIN(J$214:J300)-1,"NC")</f>
        <v>NC</v>
      </c>
    </row>
    <row r="302" spans="6:10">
      <c r="J302" s="1" t="str">
        <f>IF(ISNUMBER(MATCH(D302,Clubs,0)),MIN(J$214:J301)-1,"NC")</f>
        <v>NC</v>
      </c>
    </row>
    <row r="303" spans="6:10">
      <c r="J303" s="1" t="str">
        <f>IF(ISNUMBER(MATCH(D303,Clubs,0)),MIN(J$214:J302)-1,"NC")</f>
        <v>NC</v>
      </c>
    </row>
    <row r="304" spans="6:10">
      <c r="J304" s="1" t="str">
        <f>IF(ISNUMBER(MATCH(D304,Clubs,0)),MIN(J$214:J303)-1,"NC")</f>
        <v>NC</v>
      </c>
    </row>
    <row r="305" spans="10:10">
      <c r="J305" s="1" t="str">
        <f>IF(ISNUMBER(MATCH(D305,Clubs,0)),MIN(J$214:J304)-1,"NC")</f>
        <v>NC</v>
      </c>
    </row>
    <row r="306" spans="10:10">
      <c r="J306" s="1" t="str">
        <f>IF(ISNUMBER(MATCH(D306,Clubs,0)),MIN(J$214:J305)-1,"NC")</f>
        <v>NC</v>
      </c>
    </row>
    <row r="307" spans="10:10">
      <c r="J307" s="1" t="str">
        <f>IF(ISNUMBER(MATCH(D307,Clubs,0)),MIN(J$214:J306)-1,"NC")</f>
        <v>NC</v>
      </c>
    </row>
    <row r="308" spans="10:10">
      <c r="J308" s="1" t="str">
        <f>IF(ISNUMBER(MATCH(D308,Clubs,0)),MIN(J$214:J307)-1,"NC")</f>
        <v>NC</v>
      </c>
    </row>
    <row r="309" spans="10:10">
      <c r="J309" s="1" t="str">
        <f>IF(ISNUMBER(MATCH(D309,Clubs,0)),MIN(J$214:J308)-1,"NC")</f>
        <v>NC</v>
      </c>
    </row>
    <row r="310" spans="10:10">
      <c r="J310" s="1" t="str">
        <f>IF(ISNUMBER(MATCH(D310,Clubs,0)),MIN(J$214:J309)-1,"NC")</f>
        <v>NC</v>
      </c>
    </row>
    <row r="311" spans="10:10">
      <c r="J311" s="1" t="str">
        <f>IF(ISNUMBER(MATCH(D311,Clubs,0)),MIN(J$214:J310)-1,"NC")</f>
        <v>NC</v>
      </c>
    </row>
    <row r="312" spans="10:10">
      <c r="J312" s="1" t="str">
        <f>IF(ISNUMBER(MATCH(D312,Clubs,0)),MIN(J$214:J311)-1,"NC")</f>
        <v>NC</v>
      </c>
    </row>
    <row r="313" spans="10:10">
      <c r="J313" s="1" t="str">
        <f>IF(ISNUMBER(MATCH(D313,Clubs,0)),MIN(J$214:J312)-1,"NC")</f>
        <v>NC</v>
      </c>
    </row>
    <row r="314" spans="10:10">
      <c r="J314" s="1" t="str">
        <f>IF(ISNUMBER(MATCH(D314,Clubs,0)),MIN(J$214:J313)-1,"NC")</f>
        <v>NC</v>
      </c>
    </row>
    <row r="315" spans="10:10">
      <c r="J315" s="1" t="str">
        <f>IF(ISNUMBER(MATCH(D315,Clubs,0)),MIN(J$214:J314)-1,"NC")</f>
        <v>NC</v>
      </c>
    </row>
    <row r="316" spans="10:10">
      <c r="J316" s="1" t="str">
        <f>IF(ISNUMBER(MATCH(D316,Clubs,0)),MIN(J$214:J315)-1,"NC")</f>
        <v>NC</v>
      </c>
    </row>
    <row r="317" spans="10:10">
      <c r="J317" s="1" t="str">
        <f>IF(ISNUMBER(MATCH(D317,Clubs,0)),MIN(J$214:J316)-1,"NC")</f>
        <v>NC</v>
      </c>
    </row>
    <row r="318" spans="10:10">
      <c r="J318" s="1" t="str">
        <f>IF(ISNUMBER(MATCH(D318,Clubs,0)),MIN(J$214:J317)-1,"NC")</f>
        <v>NC</v>
      </c>
    </row>
    <row r="319" spans="10:10">
      <c r="J319" s="1" t="str">
        <f>IF(ISNUMBER(MATCH(D319,Clubs,0)),MIN(J$214:J318)-1,"NC")</f>
        <v>NC</v>
      </c>
    </row>
    <row r="320" spans="10:10">
      <c r="J320" s="1" t="str">
        <f>IF(ISNUMBER(MATCH(D320,Clubs,0)),MIN(J$214:J319)-1,"NC")</f>
        <v>NC</v>
      </c>
    </row>
    <row r="321" spans="2:10">
      <c r="C321" s="335"/>
      <c r="D321" s="335"/>
      <c r="E321" s="335"/>
      <c r="F321" s="328"/>
      <c r="G321" s="328"/>
      <c r="H321" s="328"/>
      <c r="I321" s="328"/>
      <c r="J321" s="1" t="str">
        <f>IF(ISNUMBER(MATCH(D321,Clubs,0)),MIN(J$214:J320)-1,"NC")</f>
        <v>NC</v>
      </c>
    </row>
    <row r="322" spans="2:10">
      <c r="C322" s="335"/>
      <c r="D322" s="335"/>
      <c r="E322" s="335"/>
      <c r="F322" s="328"/>
      <c r="G322" s="328"/>
      <c r="H322" s="328"/>
      <c r="I322" s="328"/>
      <c r="J322" s="1" t="str">
        <f>IF(ISNUMBER(MATCH(D322,Clubs,0)),MIN(J$214:J321)-1,"NC")</f>
        <v>NC</v>
      </c>
    </row>
    <row r="323" spans="2:10">
      <c r="C323" s="335"/>
      <c r="D323" s="335"/>
      <c r="E323" s="335"/>
      <c r="F323" s="328"/>
      <c r="G323" s="328"/>
      <c r="H323" s="328"/>
      <c r="I323" s="328"/>
      <c r="J323" s="1" t="str">
        <f>IF(ISNUMBER(MATCH(D323,Clubs,0)),MIN(J$214:J322)-1,"NC")</f>
        <v>NC</v>
      </c>
    </row>
    <row r="324" spans="2:10">
      <c r="C324" s="335"/>
      <c r="D324" s="335"/>
      <c r="E324" s="335"/>
      <c r="F324" s="328"/>
      <c r="G324" s="328"/>
      <c r="H324" s="328"/>
      <c r="I324" s="328"/>
      <c r="J324" s="1" t="str">
        <f>IF(ISNUMBER(MATCH(D324,Clubs,0)),MIN(J$214:J323)-1,"NC")</f>
        <v>NC</v>
      </c>
    </row>
    <row r="325" spans="2:10">
      <c r="C325" s="335"/>
      <c r="D325" s="335"/>
      <c r="E325" s="335"/>
      <c r="F325" s="328"/>
      <c r="G325" s="328"/>
      <c r="H325" s="328"/>
      <c r="I325" s="328"/>
      <c r="J325" s="1" t="str">
        <f>IF(ISNUMBER(MATCH(D325,Clubs,0)),MIN(J$214:J324)-1,"NC")</f>
        <v>NC</v>
      </c>
    </row>
    <row r="326" spans="2:10">
      <c r="C326" s="335"/>
      <c r="D326" s="335"/>
      <c r="E326" s="335"/>
      <c r="F326" s="328"/>
      <c r="G326" s="328"/>
      <c r="H326" s="328"/>
      <c r="I326" s="328"/>
      <c r="J326" s="1" t="str">
        <f>IF(ISNUMBER(MATCH(D326,Clubs,0)),MIN(J$214:J325)-1,"NC")</f>
        <v>NC</v>
      </c>
    </row>
    <row r="327" spans="2:10">
      <c r="C327" s="335"/>
      <c r="D327" s="335"/>
      <c r="E327" s="335"/>
      <c r="F327" s="328"/>
      <c r="G327" s="328"/>
      <c r="H327" s="328"/>
      <c r="I327" s="328"/>
      <c r="J327" s="1" t="str">
        <f>IF(ISNUMBER(MATCH(D327,Clubs,0)),MIN(J$214:J326)-1,"NC")</f>
        <v>NC</v>
      </c>
    </row>
    <row r="328" spans="2:10">
      <c r="C328" s="335"/>
      <c r="D328" s="335"/>
      <c r="E328" s="335"/>
      <c r="F328" s="299"/>
      <c r="G328" s="328"/>
      <c r="H328" s="328"/>
      <c r="I328" s="328"/>
      <c r="J328" s="1" t="str">
        <f>IF(ISNUMBER(MATCH(D328,Clubs,0)),MIN(J$214:J327)-1,"NC")</f>
        <v>NC</v>
      </c>
    </row>
    <row r="329" spans="2:10">
      <c r="F329" s="323"/>
      <c r="G329" s="336"/>
      <c r="H329" s="336"/>
      <c r="I329" s="336"/>
      <c r="J329" s="1" t="str">
        <f>IF(ISNUMBER(MATCH(D329,Clubs,0)),MIN(J$214:J328)-1,"NC")</f>
        <v>NC</v>
      </c>
    </row>
    <row r="330" spans="2:10">
      <c r="F330" s="323"/>
      <c r="G330" s="336"/>
      <c r="H330" s="336"/>
      <c r="I330" s="336"/>
    </row>
    <row r="331" spans="2:10" s="3" customFormat="1" ht="18">
      <c r="C331" s="330" t="s">
        <v>153</v>
      </c>
      <c r="D331" s="655"/>
      <c r="E331" s="655"/>
      <c r="J331" s="2"/>
    </row>
    <row r="332" spans="2:10" ht="45">
      <c r="B332" s="590"/>
      <c r="C332" s="587" t="s">
        <v>1</v>
      </c>
      <c r="D332" s="587" t="s">
        <v>2</v>
      </c>
      <c r="E332" s="587" t="s">
        <v>166</v>
      </c>
      <c r="F332" s="588"/>
      <c r="G332" s="589"/>
      <c r="H332" s="589"/>
      <c r="I332" s="589"/>
      <c r="J332" s="588" t="s">
        <v>86</v>
      </c>
    </row>
    <row r="333" spans="2:10">
      <c r="B333" s="590"/>
      <c r="C333" s="591"/>
      <c r="D333" s="592"/>
      <c r="E333" s="592"/>
      <c r="F333" s="593"/>
      <c r="G333" s="594"/>
      <c r="H333" s="594"/>
      <c r="I333" s="594"/>
      <c r="J333" s="595">
        <v>100</v>
      </c>
    </row>
    <row r="334" spans="2:10">
      <c r="B334" s="99" t="s">
        <v>310</v>
      </c>
      <c r="C334" s="257" t="s">
        <v>396</v>
      </c>
      <c r="D334" s="277" t="s">
        <v>4</v>
      </c>
      <c r="E334" s="277" t="s">
        <v>214</v>
      </c>
      <c r="F334" s="334"/>
      <c r="G334" s="259"/>
      <c r="H334" s="259"/>
      <c r="I334" s="259"/>
      <c r="J334" s="1">
        <f>IF(ISNUMBER(MATCH(D334,Clubs,0)),MIN(J333:J$333)-1,"NC")</f>
        <v>99</v>
      </c>
    </row>
    <row r="335" spans="2:10">
      <c r="B335" s="99" t="s">
        <v>312</v>
      </c>
      <c r="C335" s="257" t="s">
        <v>92</v>
      </c>
      <c r="D335" s="277" t="s">
        <v>4</v>
      </c>
      <c r="E335" s="277" t="s">
        <v>220</v>
      </c>
      <c r="F335" s="334"/>
      <c r="G335" s="259"/>
      <c r="H335" s="259"/>
      <c r="I335" s="259"/>
      <c r="J335" s="1">
        <f>IF(ISNUMBER(MATCH(D335,Clubs,0)),MIN(J$333:J334)-1,"NC")</f>
        <v>98</v>
      </c>
    </row>
    <row r="336" spans="2:10">
      <c r="B336" s="99" t="s">
        <v>313</v>
      </c>
      <c r="C336" s="257" t="s">
        <v>788</v>
      </c>
      <c r="D336" s="277"/>
      <c r="E336" s="277" t="s">
        <v>206</v>
      </c>
      <c r="F336" s="334"/>
      <c r="G336" s="259"/>
      <c r="H336" s="259"/>
      <c r="I336" s="259"/>
      <c r="J336" s="1" t="str">
        <f>IF(ISNUMBER(MATCH(D336,Clubs,0)),MIN(J$333:J335)-1,"NC")</f>
        <v>NC</v>
      </c>
    </row>
    <row r="337" spans="2:10">
      <c r="B337" s="99" t="s">
        <v>316</v>
      </c>
      <c r="C337" s="99" t="s">
        <v>589</v>
      </c>
      <c r="D337" s="339" t="s">
        <v>4</v>
      </c>
      <c r="E337" s="339" t="s">
        <v>229</v>
      </c>
      <c r="F337" s="334"/>
      <c r="J337" s="1">
        <f>IF(ISNUMBER(MATCH(D337,Clubs,0)),MIN(J$333:J336)-1,"NC")</f>
        <v>97</v>
      </c>
    </row>
    <row r="338" spans="2:10">
      <c r="B338" s="99" t="s">
        <v>317</v>
      </c>
      <c r="C338" s="99" t="s">
        <v>248</v>
      </c>
      <c r="D338" s="339" t="s">
        <v>3</v>
      </c>
      <c r="E338" s="339" t="s">
        <v>240</v>
      </c>
      <c r="F338" s="334"/>
      <c r="J338" s="1">
        <f>IF(ISNUMBER(MATCH(D338,Clubs,0)),MIN(J$333:J337)-1,"NC")</f>
        <v>96</v>
      </c>
    </row>
    <row r="339" spans="2:10">
      <c r="B339" s="99" t="s">
        <v>319</v>
      </c>
      <c r="C339" s="99" t="s">
        <v>789</v>
      </c>
      <c r="D339" s="339" t="s">
        <v>4</v>
      </c>
      <c r="E339" s="339" t="s">
        <v>219</v>
      </c>
      <c r="F339" s="334"/>
      <c r="J339" s="1">
        <f>IF(ISNUMBER(MATCH(D339,Clubs,0)),MIN(J$333:J338)-1,"NC")</f>
        <v>95</v>
      </c>
    </row>
    <row r="340" spans="2:10">
      <c r="B340" s="99" t="s">
        <v>320</v>
      </c>
      <c r="C340" s="99" t="s">
        <v>432</v>
      </c>
      <c r="D340" s="339" t="s">
        <v>4</v>
      </c>
      <c r="E340" s="339" t="s">
        <v>220</v>
      </c>
      <c r="F340" s="334"/>
      <c r="J340" s="1">
        <f>IF(ISNUMBER(MATCH(D340,Clubs,0)),MIN(J$333:J339)-1,"NC")</f>
        <v>94</v>
      </c>
    </row>
    <row r="341" spans="2:10">
      <c r="B341" s="99" t="s">
        <v>323</v>
      </c>
      <c r="C341" s="99" t="s">
        <v>638</v>
      </c>
      <c r="D341" s="339" t="s">
        <v>4</v>
      </c>
      <c r="E341" s="339" t="s">
        <v>220</v>
      </c>
      <c r="F341" s="334"/>
      <c r="J341" s="1">
        <f>IF(ISNUMBER(MATCH(D341,Clubs,0)),MIN(J$333:J340)-1,"NC")</f>
        <v>93</v>
      </c>
    </row>
    <row r="342" spans="2:10">
      <c r="B342" s="99" t="s">
        <v>325</v>
      </c>
      <c r="C342" s="99" t="s">
        <v>244</v>
      </c>
      <c r="D342" s="339" t="s">
        <v>3</v>
      </c>
      <c r="E342" s="339" t="s">
        <v>245</v>
      </c>
      <c r="F342" s="334"/>
      <c r="J342" s="1">
        <f>IF(ISNUMBER(MATCH(D342,Clubs,0)),MIN(J$333:J341)-1,"NC")</f>
        <v>92</v>
      </c>
    </row>
    <row r="343" spans="2:10">
      <c r="B343" s="99" t="s">
        <v>326</v>
      </c>
      <c r="C343" s="99" t="s">
        <v>790</v>
      </c>
      <c r="D343" s="339" t="s">
        <v>4</v>
      </c>
      <c r="E343" s="339" t="s">
        <v>238</v>
      </c>
      <c r="F343" s="334"/>
      <c r="J343" s="1">
        <f>IF(ISNUMBER(MATCH(D343,Clubs,0)),MIN(J$333:J342)-1,"NC")</f>
        <v>91</v>
      </c>
    </row>
    <row r="344" spans="2:10">
      <c r="B344" s="99" t="s">
        <v>329</v>
      </c>
      <c r="C344" s="99" t="s">
        <v>475</v>
      </c>
      <c r="D344" s="339" t="s">
        <v>5</v>
      </c>
      <c r="E344" s="339" t="s">
        <v>240</v>
      </c>
      <c r="F344" s="334"/>
      <c r="J344" s="1">
        <f>IF(ISNUMBER(MATCH(D344,Clubs,0)),MIN(J$333:J343)-1,"NC")</f>
        <v>90</v>
      </c>
    </row>
    <row r="345" spans="2:10">
      <c r="B345" s="99" t="s">
        <v>331</v>
      </c>
      <c r="C345" s="99" t="s">
        <v>639</v>
      </c>
      <c r="D345" s="339" t="s">
        <v>4</v>
      </c>
      <c r="E345" s="339" t="s">
        <v>245</v>
      </c>
      <c r="F345" s="334"/>
      <c r="J345" s="1">
        <f>IF(ISNUMBER(MATCH(D345,Clubs,0)),MIN(J$333:J344)-1,"NC")</f>
        <v>89</v>
      </c>
    </row>
    <row r="346" spans="2:10">
      <c r="B346" s="99" t="s">
        <v>333</v>
      </c>
      <c r="C346" s="99" t="s">
        <v>499</v>
      </c>
      <c r="D346" s="339" t="s">
        <v>6</v>
      </c>
      <c r="E346" s="339" t="s">
        <v>226</v>
      </c>
      <c r="F346" s="334"/>
      <c r="J346" s="1">
        <f>IF(ISNUMBER(MATCH(D346,Clubs,0)),MIN(J$333:J345)-1,"NC")</f>
        <v>88</v>
      </c>
    </row>
    <row r="347" spans="2:10">
      <c r="B347" s="99" t="s">
        <v>334</v>
      </c>
      <c r="C347" s="99" t="s">
        <v>791</v>
      </c>
      <c r="E347" s="339" t="s">
        <v>233</v>
      </c>
      <c r="F347" s="334"/>
      <c r="J347" s="1" t="str">
        <f>IF(ISNUMBER(MATCH(D347,Clubs,0)),MIN(J$333:J346)-1,"NC")</f>
        <v>NC</v>
      </c>
    </row>
    <row r="348" spans="2:10">
      <c r="B348" s="99" t="s">
        <v>336</v>
      </c>
      <c r="C348" s="99" t="s">
        <v>792</v>
      </c>
      <c r="E348" s="339" t="s">
        <v>233</v>
      </c>
      <c r="F348" s="334"/>
      <c r="J348" s="1" t="str">
        <f>IF(ISNUMBER(MATCH(D348,Clubs,0)),MIN(J$333:J347)-1,"NC")</f>
        <v>NC</v>
      </c>
    </row>
    <row r="349" spans="2:10">
      <c r="B349" s="99" t="s">
        <v>337</v>
      </c>
      <c r="C349" s="99" t="s">
        <v>474</v>
      </c>
      <c r="D349" s="339" t="s">
        <v>4</v>
      </c>
      <c r="E349" s="339" t="s">
        <v>245</v>
      </c>
      <c r="F349" s="334"/>
      <c r="J349" s="1">
        <f>IF(ISNUMBER(MATCH(D349,Clubs,0)),MIN(J$333:J348)-1,"NC")</f>
        <v>87</v>
      </c>
    </row>
    <row r="350" spans="2:10">
      <c r="F350" s="334"/>
      <c r="J350" s="1" t="str">
        <f>IF(ISNUMBER(MATCH(D350,Clubs,0)),MIN(J$333:J349)-1,"NC")</f>
        <v>NC</v>
      </c>
    </row>
    <row r="351" spans="2:10">
      <c r="F351" s="334"/>
      <c r="J351" s="1" t="str">
        <f>IF(ISNUMBER(MATCH(D351,Clubs,0)),MIN(J$333:J350)-1,"NC")</f>
        <v>NC</v>
      </c>
    </row>
    <row r="352" spans="2:10">
      <c r="F352" s="334"/>
      <c r="J352" s="1" t="str">
        <f>IF(ISNUMBER(MATCH(D352,Clubs,0)),MIN(J$333:J351)-1,"NC")</f>
        <v>NC</v>
      </c>
    </row>
    <row r="353" spans="6:10">
      <c r="F353" s="334"/>
      <c r="J353" s="1" t="str">
        <f>IF(ISNUMBER(MATCH(D353,Clubs,0)),MIN(J$333:J352)-1,"NC")</f>
        <v>NC</v>
      </c>
    </row>
    <row r="354" spans="6:10">
      <c r="F354" s="334"/>
      <c r="J354" s="1" t="str">
        <f>IF(ISNUMBER(MATCH(D354,Clubs,0)),MIN(J$333:J353)-1,"NC")</f>
        <v>NC</v>
      </c>
    </row>
    <row r="355" spans="6:10">
      <c r="F355" s="334"/>
      <c r="J355" s="1" t="str">
        <f>IF(ISNUMBER(MATCH(D355,Clubs,0)),MIN(J$333:J354)-1,"NC")</f>
        <v>NC</v>
      </c>
    </row>
    <row r="356" spans="6:10">
      <c r="F356" s="334"/>
      <c r="J356" s="1" t="str">
        <f>IF(ISNUMBER(MATCH(D356,Clubs,0)),MIN(J$333:J355)-1,"NC")</f>
        <v>NC</v>
      </c>
    </row>
    <row r="357" spans="6:10">
      <c r="F357" s="334"/>
      <c r="J357" s="1" t="str">
        <f>IF(ISNUMBER(MATCH(D357,Clubs,0)),MIN(J$333:J356)-1,"NC")</f>
        <v>NC</v>
      </c>
    </row>
    <row r="358" spans="6:10">
      <c r="F358" s="334"/>
      <c r="J358" s="1" t="str">
        <f>IF(ISNUMBER(MATCH(D358,Clubs,0)),MIN(J$333:J357)-1,"NC")</f>
        <v>NC</v>
      </c>
    </row>
    <row r="359" spans="6:10">
      <c r="F359" s="334"/>
      <c r="J359" s="1" t="str">
        <f>IF(ISNUMBER(MATCH(D359,Clubs,0)),MIN(J$333:J358)-1,"NC")</f>
        <v>NC</v>
      </c>
    </row>
    <row r="360" spans="6:10">
      <c r="F360" s="334"/>
      <c r="J360" s="1" t="str">
        <f>IF(ISNUMBER(MATCH(D360,Clubs,0)),MIN(J$333:J359)-1,"NC")</f>
        <v>NC</v>
      </c>
    </row>
    <row r="361" spans="6:10">
      <c r="F361" s="334"/>
      <c r="J361" s="1" t="str">
        <f>IF(ISNUMBER(MATCH(D361,Clubs,0)),MIN(J$333:J360)-1,"NC")</f>
        <v>NC</v>
      </c>
    </row>
    <row r="362" spans="6:10">
      <c r="F362" s="334"/>
      <c r="J362" s="1" t="str">
        <f>IF(ISNUMBER(MATCH(D362,Clubs,0)),MIN(J$333:J361)-1,"NC")</f>
        <v>NC</v>
      </c>
    </row>
    <row r="363" spans="6:10">
      <c r="F363" s="334"/>
      <c r="J363" s="1" t="str">
        <f>IF(ISNUMBER(MATCH(D363,Clubs,0)),MIN(J$333:J362)-1,"NC")</f>
        <v>NC</v>
      </c>
    </row>
    <row r="364" spans="6:10">
      <c r="F364" s="334"/>
      <c r="J364" s="1" t="str">
        <f>IF(ISNUMBER(MATCH(D364,Clubs,0)),MIN(J$333:J363)-1,"NC")</f>
        <v>NC</v>
      </c>
    </row>
    <row r="365" spans="6:10">
      <c r="F365" s="334"/>
      <c r="J365" s="1" t="str">
        <f>IF(ISNUMBER(MATCH(D365,Clubs,0)),MIN(J$333:J364)-1,"NC")</f>
        <v>NC</v>
      </c>
    </row>
    <row r="366" spans="6:10">
      <c r="F366" s="334"/>
      <c r="J366" s="1" t="str">
        <f>IF(ISNUMBER(MATCH(D366,Clubs,0)),MIN(J$333:J365)-1,"NC")</f>
        <v>NC</v>
      </c>
    </row>
    <row r="367" spans="6:10">
      <c r="F367" s="334"/>
      <c r="J367" s="1" t="str">
        <f>IF(ISNUMBER(MATCH(D367,Clubs,0)),MIN(J$333:J366)-1,"NC")</f>
        <v>NC</v>
      </c>
    </row>
    <row r="368" spans="6:10">
      <c r="F368" s="334"/>
      <c r="J368" s="1" t="str">
        <f>IF(ISNUMBER(MATCH(D368,Clubs,0)),MIN(J$333:J367)-1,"NC")</f>
        <v>NC</v>
      </c>
    </row>
    <row r="369" spans="6:10">
      <c r="F369" s="334"/>
      <c r="J369" s="1" t="str">
        <f>IF(ISNUMBER(MATCH(D369,Clubs,0)),MIN(J$333:J368)-1,"NC")</f>
        <v>NC</v>
      </c>
    </row>
    <row r="370" spans="6:10">
      <c r="F370" s="334"/>
      <c r="J370" s="1" t="str">
        <f>IF(ISNUMBER(MATCH(D370,Clubs,0)),MIN(J$333:J369)-1,"NC")</f>
        <v>NC</v>
      </c>
    </row>
    <row r="371" spans="6:10">
      <c r="F371" s="334"/>
      <c r="J371" s="1" t="str">
        <f>IF(ISNUMBER(MATCH(D371,Clubs,0)),MIN(J$333:J370)-1,"NC")</f>
        <v>NC</v>
      </c>
    </row>
    <row r="372" spans="6:10">
      <c r="F372" s="334"/>
      <c r="J372" s="1" t="str">
        <f>IF(ISNUMBER(MATCH(D372,Clubs,0)),MIN(J$333:J371)-1,"NC")</f>
        <v>NC</v>
      </c>
    </row>
    <row r="373" spans="6:10">
      <c r="F373" s="334"/>
      <c r="J373" s="1" t="str">
        <f>IF(ISNUMBER(MATCH(D373,Clubs,0)),MIN(J$333:J372)-1,"NC")</f>
        <v>NC</v>
      </c>
    </row>
    <row r="374" spans="6:10">
      <c r="F374" s="334"/>
      <c r="J374" s="1" t="str">
        <f>IF(ISNUMBER(MATCH(D374,Clubs,0)),MIN(J$333:J373)-1,"NC")</f>
        <v>NC</v>
      </c>
    </row>
    <row r="375" spans="6:10">
      <c r="F375" s="334"/>
      <c r="J375" s="1" t="str">
        <f>IF(ISNUMBER(MATCH(D375,Clubs,0)),MIN(J$333:J374)-1,"NC")</f>
        <v>NC</v>
      </c>
    </row>
    <row r="376" spans="6:10">
      <c r="F376" s="334"/>
      <c r="J376" s="1" t="str">
        <f>IF(ISNUMBER(MATCH(D376,Clubs,0)),MIN(J$333:J375)-1,"NC")</f>
        <v>NC</v>
      </c>
    </row>
    <row r="377" spans="6:10">
      <c r="F377" s="334"/>
      <c r="J377" s="1" t="str">
        <f>IF(ISNUMBER(MATCH(D377,Clubs,0)),MIN(J$333:J376)-1,"NC")</f>
        <v>NC</v>
      </c>
    </row>
    <row r="378" spans="6:10">
      <c r="F378" s="334"/>
      <c r="J378" s="1" t="str">
        <f>IF(ISNUMBER(MATCH(D378,Clubs,0)),MIN(J$333:J377)-1,"NC")</f>
        <v>NC</v>
      </c>
    </row>
    <row r="379" spans="6:10">
      <c r="F379" s="334"/>
      <c r="J379" s="1" t="str">
        <f>IF(ISNUMBER(MATCH(D379,Clubs,0)),MIN(J$333:J378)-1,"NC")</f>
        <v>NC</v>
      </c>
    </row>
    <row r="380" spans="6:10">
      <c r="J380" s="1" t="str">
        <f>IF(ISNUMBER(MATCH(D380,Clubs,0)),MIN(J$333:J379)-1,"NC")</f>
        <v>NC</v>
      </c>
    </row>
    <row r="381" spans="6:10">
      <c r="J381" s="1" t="str">
        <f>IF(ISNUMBER(MATCH(D381,Clubs,0)),MIN(J$333:J380)-1,"NC")</f>
        <v>NC</v>
      </c>
    </row>
    <row r="382" spans="6:10">
      <c r="J382" s="1" t="str">
        <f>IF(ISNUMBER(MATCH(D382,Clubs,0)),MIN(J$333:J381)-1,"NC")</f>
        <v>NC</v>
      </c>
    </row>
    <row r="383" spans="6:10">
      <c r="J383" s="1" t="str">
        <f>IF(ISNUMBER(MATCH(D383,Clubs,0)),MIN(J$333:J382)-1,"NC")</f>
        <v>NC</v>
      </c>
    </row>
    <row r="384" spans="6:10">
      <c r="J384" s="1" t="str">
        <f>IF(ISNUMBER(MATCH(D384,Clubs,0)),MIN(J$333:J383)-1,"NC")</f>
        <v>NC</v>
      </c>
    </row>
    <row r="385" spans="2:10">
      <c r="C385" s="257"/>
      <c r="D385" s="277"/>
      <c r="E385" s="277"/>
      <c r="F385" s="334"/>
      <c r="G385" s="259"/>
      <c r="H385" s="259"/>
      <c r="I385" s="259"/>
      <c r="J385" s="1" t="str">
        <f>IF(ISNUMBER(MATCH(D385,Clubs,0)),MIN(J$333:J384)-1,"NC")</f>
        <v>NC</v>
      </c>
    </row>
    <row r="386" spans="2:10">
      <c r="C386" s="257"/>
      <c r="D386" s="277"/>
      <c r="E386" s="277"/>
      <c r="F386" s="334"/>
      <c r="G386" s="259"/>
      <c r="H386" s="259"/>
      <c r="I386" s="259"/>
      <c r="J386" s="1" t="str">
        <f>IF(ISNUMBER(MATCH(D386,Clubs,0)),MIN(J$333:J385)-1,"NC")</f>
        <v>NC</v>
      </c>
    </row>
    <row r="387" spans="2:10">
      <c r="C387" s="257"/>
      <c r="D387" s="277"/>
      <c r="E387" s="277"/>
      <c r="F387" s="334"/>
      <c r="G387" s="259"/>
      <c r="H387" s="259"/>
      <c r="I387" s="259"/>
      <c r="J387" s="1" t="str">
        <f>IF(ISNUMBER(MATCH(D387,Clubs,0)),MIN(J$333:J386)-1,"NC")</f>
        <v>NC</v>
      </c>
    </row>
    <row r="388" spans="2:10">
      <c r="C388" s="257"/>
      <c r="D388" s="277"/>
      <c r="E388" s="277"/>
      <c r="F388" s="334"/>
      <c r="G388" s="259"/>
      <c r="H388" s="259"/>
      <c r="I388" s="259"/>
      <c r="J388" s="1"/>
    </row>
    <row r="389" spans="2:10">
      <c r="C389" s="257"/>
      <c r="D389" s="277"/>
      <c r="E389" s="277"/>
      <c r="F389" s="334"/>
      <c r="G389" s="259"/>
      <c r="H389" s="259"/>
      <c r="I389" s="259"/>
      <c r="J389" s="1"/>
    </row>
    <row r="390" spans="2:10">
      <c r="C390" s="257"/>
      <c r="D390" s="277"/>
      <c r="E390" s="277"/>
      <c r="F390" s="334"/>
      <c r="G390" s="259"/>
      <c r="H390" s="259"/>
      <c r="I390" s="259"/>
      <c r="J390" s="1"/>
    </row>
    <row r="391" spans="2:10">
      <c r="C391" s="257"/>
      <c r="D391" s="277"/>
      <c r="E391" s="277"/>
      <c r="F391" s="334"/>
      <c r="G391" s="259"/>
      <c r="H391" s="259"/>
      <c r="I391" s="259"/>
      <c r="J391" s="1"/>
    </row>
    <row r="392" spans="2:10">
      <c r="C392" s="257"/>
      <c r="D392" s="277"/>
      <c r="E392" s="277"/>
      <c r="F392" s="334"/>
      <c r="G392" s="259"/>
      <c r="H392" s="259"/>
      <c r="I392" s="259"/>
      <c r="J392" s="1"/>
    </row>
    <row r="393" spans="2:10">
      <c r="C393" s="257"/>
      <c r="D393" s="277"/>
      <c r="E393" s="277"/>
      <c r="F393" s="334"/>
      <c r="G393" s="259"/>
      <c r="H393" s="259"/>
      <c r="I393" s="259"/>
      <c r="J393" s="1"/>
    </row>
    <row r="394" spans="2:10" s="3" customFormat="1" ht="18">
      <c r="C394" s="330" t="s">
        <v>174</v>
      </c>
      <c r="D394" s="655"/>
      <c r="E394" s="655"/>
      <c r="J394" s="1"/>
    </row>
    <row r="395" spans="2:10" ht="45">
      <c r="B395" s="597"/>
      <c r="C395" s="562" t="s">
        <v>1</v>
      </c>
      <c r="D395" s="562" t="s">
        <v>2</v>
      </c>
      <c r="E395" s="562" t="s">
        <v>166</v>
      </c>
      <c r="F395" s="563"/>
      <c r="G395" s="596"/>
      <c r="H395" s="596"/>
      <c r="I395" s="596"/>
      <c r="J395" s="563" t="s">
        <v>86</v>
      </c>
    </row>
    <row r="396" spans="2:10">
      <c r="B396" s="597"/>
      <c r="C396" s="600"/>
      <c r="D396" s="601"/>
      <c r="E396" s="601"/>
      <c r="F396" s="598"/>
      <c r="G396" s="602"/>
      <c r="H396" s="602"/>
      <c r="I396" s="602"/>
      <c r="J396" s="599">
        <v>100</v>
      </c>
    </row>
    <row r="397" spans="2:10">
      <c r="B397" s="99" t="s">
        <v>310</v>
      </c>
      <c r="C397" s="257" t="s">
        <v>581</v>
      </c>
      <c r="D397" s="277" t="s">
        <v>189</v>
      </c>
      <c r="E397" s="277" t="s">
        <v>219</v>
      </c>
      <c r="F397" s="334"/>
      <c r="G397" s="259"/>
      <c r="H397" s="259"/>
      <c r="I397" s="259"/>
      <c r="J397" s="1">
        <f>IF(ISNUMBER(MATCH(D397,Clubs,0)),MIN(J396:J$396)-1,"NC")</f>
        <v>99</v>
      </c>
    </row>
    <row r="398" spans="2:10">
      <c r="B398" s="99" t="s">
        <v>312</v>
      </c>
      <c r="C398" s="257" t="s">
        <v>793</v>
      </c>
      <c r="D398" s="277" t="s">
        <v>416</v>
      </c>
      <c r="E398" s="277" t="s">
        <v>228</v>
      </c>
      <c r="F398" s="334"/>
      <c r="G398" s="259"/>
      <c r="H398" s="259"/>
      <c r="I398" s="259"/>
      <c r="J398" s="1" t="str">
        <f>IF(ISNUMBER(MATCH(D398,Clubs,0)),MIN(J$396:J397)-1,"NC")</f>
        <v>NC</v>
      </c>
    </row>
    <row r="399" spans="2:10">
      <c r="B399" s="99" t="s">
        <v>313</v>
      </c>
      <c r="C399" s="257" t="s">
        <v>794</v>
      </c>
      <c r="D399" s="277" t="s">
        <v>5</v>
      </c>
      <c r="E399" s="277" t="s">
        <v>240</v>
      </c>
      <c r="F399" s="334"/>
      <c r="G399" s="259"/>
      <c r="H399" s="259"/>
      <c r="I399" s="259"/>
      <c r="J399" s="1">
        <f>IF(ISNUMBER(MATCH(D399,Clubs,0)),MIN(J$396:J398)-1,"NC")</f>
        <v>98</v>
      </c>
    </row>
    <row r="400" spans="2:10">
      <c r="B400" s="99" t="s">
        <v>316</v>
      </c>
      <c r="C400" s="257" t="s">
        <v>795</v>
      </c>
      <c r="D400" s="277" t="s">
        <v>3</v>
      </c>
      <c r="E400" s="277" t="s">
        <v>216</v>
      </c>
      <c r="F400" s="334"/>
      <c r="G400" s="259"/>
      <c r="H400" s="259"/>
      <c r="I400" s="259"/>
      <c r="J400" s="1">
        <f>IF(ISNUMBER(MATCH(D400,Clubs,0)),MIN(J$396:J399)-1,"NC")</f>
        <v>97</v>
      </c>
    </row>
    <row r="401" spans="2:10">
      <c r="C401" s="257"/>
      <c r="D401" s="277"/>
      <c r="E401" s="277"/>
      <c r="F401" s="334"/>
      <c r="G401" s="259"/>
      <c r="H401" s="259"/>
      <c r="I401" s="259"/>
      <c r="J401" s="1" t="str">
        <f>IF(ISNUMBER(MATCH(D401,Clubs,0)),MIN(J$396:J400)-1,"NC")</f>
        <v>NC</v>
      </c>
    </row>
    <row r="402" spans="2:10">
      <c r="C402" s="257"/>
      <c r="D402" s="277"/>
      <c r="E402" s="277"/>
      <c r="F402" s="334"/>
      <c r="G402" s="259"/>
      <c r="H402" s="259"/>
      <c r="I402" s="259"/>
      <c r="J402" s="1" t="str">
        <f>IF(ISNUMBER(MATCH(D402,Clubs,0)),MIN(J$396:J401)-1,"NC")</f>
        <v>NC</v>
      </c>
    </row>
    <row r="403" spans="2:10">
      <c r="C403" s="257"/>
      <c r="D403" s="277"/>
      <c r="E403" s="277"/>
      <c r="F403" s="334"/>
      <c r="G403" s="259"/>
      <c r="H403" s="259"/>
      <c r="I403" s="259"/>
      <c r="J403" s="1" t="str">
        <f>IF(ISNUMBER(MATCH(D403,Clubs,0)),MIN(J$396:J402)-1,"NC")</f>
        <v>NC</v>
      </c>
    </row>
    <row r="404" spans="2:10">
      <c r="C404" s="257"/>
      <c r="D404" s="277"/>
      <c r="E404" s="277"/>
      <c r="F404" s="334"/>
      <c r="G404" s="259"/>
      <c r="H404" s="259"/>
      <c r="I404" s="259"/>
      <c r="J404" s="1" t="str">
        <f>IF(ISNUMBER(MATCH(D404,Clubs,0)),MIN(J$396:J403)-1,"NC")</f>
        <v>NC</v>
      </c>
    </row>
    <row r="405" spans="2:10">
      <c r="C405" s="257"/>
      <c r="D405" s="277"/>
      <c r="E405" s="277"/>
      <c r="G405" s="259"/>
      <c r="H405" s="259"/>
      <c r="I405" s="259"/>
      <c r="J405" s="299"/>
    </row>
    <row r="406" spans="2:10">
      <c r="C406" s="257"/>
      <c r="D406" s="277"/>
      <c r="E406" s="277"/>
      <c r="F406" s="259"/>
      <c r="G406" s="328"/>
      <c r="H406" s="328"/>
      <c r="I406" s="328"/>
      <c r="J406" s="299"/>
    </row>
    <row r="407" spans="2:10">
      <c r="C407" s="257"/>
      <c r="D407" s="277"/>
      <c r="E407" s="277"/>
      <c r="F407" s="259"/>
      <c r="G407" s="328"/>
      <c r="H407" s="328"/>
      <c r="I407" s="328"/>
      <c r="J407" s="299"/>
    </row>
    <row r="408" spans="2:10">
      <c r="F408" s="323"/>
      <c r="G408" s="336"/>
      <c r="H408" s="336"/>
      <c r="I408" s="336"/>
    </row>
    <row r="409" spans="2:10">
      <c r="F409" s="323"/>
      <c r="G409" s="336"/>
      <c r="H409" s="336"/>
      <c r="I409" s="336"/>
    </row>
    <row r="410" spans="2:10" s="3" customFormat="1" ht="18">
      <c r="C410" s="330" t="s">
        <v>154</v>
      </c>
      <c r="D410" s="655"/>
      <c r="E410" s="655"/>
      <c r="J410" s="2"/>
    </row>
    <row r="411" spans="2:10" ht="45">
      <c r="B411" s="605"/>
      <c r="C411" s="560" t="s">
        <v>1</v>
      </c>
      <c r="D411" s="560" t="s">
        <v>2</v>
      </c>
      <c r="E411" s="560" t="s">
        <v>166</v>
      </c>
      <c r="F411" s="561"/>
      <c r="G411" s="603"/>
      <c r="H411" s="603"/>
      <c r="I411" s="603"/>
      <c r="J411" s="561" t="s">
        <v>86</v>
      </c>
    </row>
    <row r="412" spans="2:10">
      <c r="B412" s="605"/>
      <c r="C412" s="606"/>
      <c r="D412" s="607"/>
      <c r="E412" s="607"/>
      <c r="F412" s="608"/>
      <c r="G412" s="609"/>
      <c r="H412" s="609"/>
      <c r="I412" s="609"/>
      <c r="J412" s="604">
        <v>100</v>
      </c>
    </row>
    <row r="413" spans="2:10">
      <c r="B413" s="99" t="s">
        <v>310</v>
      </c>
      <c r="C413" s="257" t="s">
        <v>647</v>
      </c>
      <c r="D413" s="277" t="s">
        <v>3</v>
      </c>
      <c r="E413" s="277" t="s">
        <v>226</v>
      </c>
      <c r="F413" s="334"/>
      <c r="G413" s="259"/>
      <c r="H413" s="259"/>
      <c r="I413" s="259"/>
      <c r="J413" s="1">
        <f>IF(ISNUMBER(MATCH(D413,Clubs,0)),MIN(J412:J$412)-1,"NC")</f>
        <v>99</v>
      </c>
    </row>
    <row r="414" spans="2:10">
      <c r="B414" s="99" t="s">
        <v>312</v>
      </c>
      <c r="C414" s="257" t="s">
        <v>661</v>
      </c>
      <c r="D414" s="277" t="s">
        <v>189</v>
      </c>
      <c r="E414" s="277" t="s">
        <v>243</v>
      </c>
      <c r="F414" s="334"/>
      <c r="G414" s="259"/>
      <c r="H414" s="259"/>
      <c r="I414" s="259"/>
      <c r="J414" s="1">
        <f>IF(ISNUMBER(MATCH(D414,Clubs,0)),MIN(J$412:J413)-1,"NC")</f>
        <v>98</v>
      </c>
    </row>
    <row r="415" spans="2:10">
      <c r="C415" s="257"/>
      <c r="D415" s="277"/>
      <c r="E415" s="277"/>
      <c r="F415" s="334"/>
      <c r="G415" s="259"/>
      <c r="H415" s="259"/>
      <c r="I415" s="259"/>
      <c r="J415" s="1" t="str">
        <f>IF(ISNUMBER(MATCH(D415,Clubs,0)),MIN(J$412:J414)-1,"NC")</f>
        <v>NC</v>
      </c>
    </row>
    <row r="416" spans="2:10">
      <c r="C416" s="257"/>
      <c r="D416" s="277"/>
      <c r="E416" s="277"/>
      <c r="F416" s="334"/>
      <c r="G416" s="259"/>
      <c r="H416" s="259"/>
      <c r="I416" s="259"/>
      <c r="J416" s="1" t="str">
        <f>IF(ISNUMBER(MATCH(D416,Clubs,0)),MIN(J$412:J415)-1,"NC")</f>
        <v>NC</v>
      </c>
    </row>
    <row r="417" spans="2:10">
      <c r="C417" s="257"/>
      <c r="D417" s="277"/>
      <c r="E417" s="277"/>
      <c r="F417" s="334"/>
      <c r="G417" s="259"/>
      <c r="H417" s="259"/>
      <c r="I417" s="259"/>
      <c r="J417" s="1" t="str">
        <f>IF(ISNUMBER(MATCH(D417,Clubs,0)),MIN(J$412:J416)-1,"NC")</f>
        <v>NC</v>
      </c>
    </row>
    <row r="418" spans="2:10">
      <c r="C418" s="257"/>
      <c r="D418" s="277"/>
      <c r="E418" s="277"/>
      <c r="F418" s="334"/>
      <c r="G418" s="259"/>
      <c r="H418" s="259"/>
      <c r="I418" s="259"/>
      <c r="J418" s="1" t="str">
        <f>IF(ISNUMBER(MATCH(D418,Clubs,0)),MIN(J$412:J417)-1,"NC")</f>
        <v>NC</v>
      </c>
    </row>
    <row r="419" spans="2:10">
      <c r="C419" s="257"/>
      <c r="D419" s="277"/>
      <c r="E419" s="277"/>
      <c r="F419" s="334"/>
      <c r="G419" s="259"/>
      <c r="H419" s="259"/>
      <c r="I419" s="259"/>
      <c r="J419" s="1" t="str">
        <f>IF(ISNUMBER(MATCH(D419,Clubs,0)),MIN(J$412:J418)-1,"NC")</f>
        <v>NC</v>
      </c>
    </row>
    <row r="420" spans="2:10">
      <c r="C420" s="257"/>
      <c r="D420" s="277"/>
      <c r="E420" s="277"/>
      <c r="F420" s="334"/>
      <c r="G420" s="259"/>
      <c r="H420" s="259"/>
      <c r="I420" s="259"/>
      <c r="J420" s="1" t="str">
        <f>IF(ISNUMBER(MATCH(D420,Clubs,0)),MIN(J$412:J419)-1,"NC")</f>
        <v>NC</v>
      </c>
    </row>
    <row r="421" spans="2:10">
      <c r="C421" s="257"/>
      <c r="D421" s="277"/>
      <c r="E421" s="277"/>
      <c r="F421" s="334"/>
      <c r="G421" s="259"/>
      <c r="H421" s="259"/>
      <c r="I421" s="259"/>
      <c r="J421" s="1" t="str">
        <f>IF(ISNUMBER(MATCH(D421,Clubs,0)),MIN(J$412:J420)-1,"NC")</f>
        <v>NC</v>
      </c>
    </row>
    <row r="422" spans="2:10">
      <c r="C422" s="257"/>
      <c r="D422" s="277"/>
      <c r="E422" s="277"/>
      <c r="F422" s="334"/>
      <c r="G422" s="259"/>
      <c r="H422" s="259"/>
      <c r="I422" s="259"/>
      <c r="J422" s="1" t="str">
        <f>IF(ISNUMBER(MATCH(D422,Clubs,0)),MIN(J$412:J421)-1,"NC")</f>
        <v>NC</v>
      </c>
    </row>
    <row r="423" spans="2:10">
      <c r="C423" s="257"/>
      <c r="D423" s="277"/>
      <c r="E423" s="277"/>
      <c r="F423" s="334"/>
      <c r="G423" s="259"/>
      <c r="H423" s="259"/>
      <c r="I423" s="259"/>
      <c r="J423" s="1" t="str">
        <f>IF(ISNUMBER(MATCH(D423,Clubs,0)),MIN(J$412:J422)-1,"NC")</f>
        <v>NC</v>
      </c>
    </row>
    <row r="424" spans="2:10">
      <c r="C424" s="257"/>
      <c r="D424" s="277"/>
      <c r="E424" s="277"/>
      <c r="G424" s="259"/>
      <c r="H424" s="259"/>
      <c r="I424" s="259"/>
      <c r="J424" s="1" t="str">
        <f>IF(ISNUMBER(MATCH(D424,Clubs,0)),MIN(J$412:J423)-1,"NC")</f>
        <v>NC</v>
      </c>
    </row>
    <row r="425" spans="2:10">
      <c r="C425" s="335"/>
      <c r="D425" s="335"/>
      <c r="E425" s="335"/>
      <c r="F425" s="299"/>
      <c r="G425" s="328"/>
      <c r="H425" s="328"/>
      <c r="I425" s="328"/>
      <c r="J425" s="1" t="str">
        <f>IF(ISNUMBER(MATCH(D425,Clubs,0)),MIN(J$412:J424)-1,"NC")</f>
        <v>NC</v>
      </c>
    </row>
    <row r="426" spans="2:10">
      <c r="F426" s="323"/>
      <c r="G426" s="336"/>
      <c r="H426" s="336"/>
      <c r="I426" s="336"/>
    </row>
    <row r="427" spans="2:10">
      <c r="F427" s="323"/>
      <c r="G427" s="336"/>
      <c r="H427" s="336"/>
      <c r="I427" s="336"/>
    </row>
    <row r="428" spans="2:10" s="3" customFormat="1" ht="18">
      <c r="C428" s="330" t="s">
        <v>162</v>
      </c>
      <c r="D428" s="655"/>
      <c r="E428" s="655"/>
      <c r="J428" s="2"/>
    </row>
    <row r="429" spans="2:10" ht="45">
      <c r="B429" s="611"/>
      <c r="C429" s="554" t="s">
        <v>1</v>
      </c>
      <c r="D429" s="554" t="s">
        <v>2</v>
      </c>
      <c r="E429" s="554" t="s">
        <v>166</v>
      </c>
      <c r="F429" s="555"/>
      <c r="G429" s="610"/>
      <c r="H429" s="610"/>
      <c r="I429" s="610"/>
      <c r="J429" s="555" t="s">
        <v>86</v>
      </c>
    </row>
    <row r="430" spans="2:10">
      <c r="B430" s="611"/>
      <c r="C430" s="557"/>
      <c r="D430" s="558"/>
      <c r="E430" s="558"/>
      <c r="F430" s="612"/>
      <c r="G430" s="613"/>
      <c r="H430" s="613"/>
      <c r="I430" s="613"/>
      <c r="J430" s="559">
        <v>100</v>
      </c>
    </row>
    <row r="431" spans="2:10">
      <c r="B431" s="99" t="s">
        <v>310</v>
      </c>
      <c r="C431" s="327" t="s">
        <v>178</v>
      </c>
      <c r="D431" s="335" t="s">
        <v>4</v>
      </c>
      <c r="E431" s="335" t="s">
        <v>257</v>
      </c>
      <c r="F431" s="337"/>
      <c r="G431" s="328"/>
      <c r="H431" s="328"/>
      <c r="I431" s="328"/>
      <c r="J431" s="1">
        <f>IF(ISNUMBER(MATCH(D431,Clubs,0)),MIN(J430:J$430)-1,"NC")</f>
        <v>99</v>
      </c>
    </row>
    <row r="432" spans="2:10">
      <c r="B432" s="99" t="s">
        <v>312</v>
      </c>
      <c r="C432" s="327" t="s">
        <v>255</v>
      </c>
      <c r="D432" s="335" t="s">
        <v>4</v>
      </c>
      <c r="E432" s="335" t="s">
        <v>251</v>
      </c>
      <c r="F432" s="328"/>
      <c r="G432" s="328"/>
      <c r="H432" s="328"/>
      <c r="I432" s="328"/>
      <c r="J432" s="1">
        <f>IF(ISNUMBER(MATCH(D432,Clubs,0)),MIN(J$430:J431)-1,"NC")</f>
        <v>98</v>
      </c>
    </row>
    <row r="433" spans="2:10">
      <c r="B433" s="99" t="s">
        <v>313</v>
      </c>
      <c r="C433" s="327" t="s">
        <v>194</v>
      </c>
      <c r="D433" s="335" t="s">
        <v>4</v>
      </c>
      <c r="E433" s="335" t="s">
        <v>258</v>
      </c>
      <c r="F433" s="328"/>
      <c r="G433" s="328"/>
      <c r="H433" s="328"/>
      <c r="I433" s="328"/>
      <c r="J433" s="1">
        <f>IF(ISNUMBER(MATCH(D433,Clubs,0)),MIN(J$430:J432)-1,"NC")</f>
        <v>97</v>
      </c>
    </row>
    <row r="434" spans="2:10">
      <c r="C434" s="327"/>
      <c r="D434" s="335"/>
      <c r="E434" s="335"/>
      <c r="F434" s="328"/>
      <c r="G434" s="328"/>
      <c r="H434" s="328"/>
      <c r="I434" s="328"/>
      <c r="J434" s="1" t="str">
        <f>IF(ISNUMBER(MATCH(D434,Clubs,0)),MIN(J$430:J433)-1,"NC")</f>
        <v>NC</v>
      </c>
    </row>
    <row r="435" spans="2:10">
      <c r="C435" s="327"/>
      <c r="D435" s="335"/>
      <c r="E435" s="335"/>
      <c r="F435" s="328"/>
      <c r="G435" s="328"/>
      <c r="H435" s="328"/>
      <c r="I435" s="328"/>
      <c r="J435" s="1" t="str">
        <f>IF(ISNUMBER(MATCH(D435,Clubs,0)),MIN(J$430:J434)-1,"NC")</f>
        <v>NC</v>
      </c>
    </row>
    <row r="436" spans="2:10">
      <c r="C436" s="327"/>
      <c r="D436" s="335"/>
      <c r="E436" s="335"/>
      <c r="F436" s="328"/>
      <c r="G436" s="328"/>
      <c r="H436" s="328"/>
      <c r="I436" s="328"/>
      <c r="J436" s="1" t="str">
        <f>IF(ISNUMBER(MATCH(D436,Clubs,0)),MIN(J$430:J435)-1,"NC")</f>
        <v>NC</v>
      </c>
    </row>
    <row r="437" spans="2:10">
      <c r="C437" s="335"/>
      <c r="D437" s="335"/>
      <c r="E437" s="335"/>
      <c r="F437" s="328"/>
      <c r="G437" s="328"/>
      <c r="H437" s="328"/>
      <c r="I437" s="328"/>
      <c r="J437" s="1" t="str">
        <f>IF(ISNUMBER(MATCH(D437,Clubs,0)),MIN(J$430:J436)-1,"NC")</f>
        <v>NC</v>
      </c>
    </row>
    <row r="438" spans="2:10">
      <c r="C438" s="335"/>
      <c r="D438" s="335"/>
      <c r="E438" s="335"/>
      <c r="F438" s="328"/>
      <c r="G438" s="328"/>
      <c r="H438" s="328"/>
      <c r="I438" s="328"/>
      <c r="J438" s="1" t="str">
        <f>IF(ISNUMBER(MATCH(D438,Clubs,0)),MIN(J$430:J437)-1,"NC")</f>
        <v>NC</v>
      </c>
    </row>
    <row r="439" spans="2:10">
      <c r="C439" s="335"/>
      <c r="D439" s="335"/>
      <c r="E439" s="335"/>
      <c r="F439" s="328"/>
      <c r="G439" s="328"/>
      <c r="H439" s="328"/>
      <c r="I439" s="328"/>
      <c r="J439" s="1" t="str">
        <f>IF(ISNUMBER(MATCH(D439,Clubs,0)),MIN(J$430:J438)-1,"NC")</f>
        <v>NC</v>
      </c>
    </row>
    <row r="440" spans="2:10">
      <c r="C440" s="335"/>
      <c r="D440" s="335"/>
      <c r="E440" s="335"/>
      <c r="F440" s="328"/>
      <c r="G440" s="328"/>
      <c r="H440" s="328"/>
      <c r="I440" s="328"/>
      <c r="J440" s="1" t="str">
        <f>IF(ISNUMBER(MATCH(D440,Clubs,0)),MIN(J$430:J439)-1,"NC")</f>
        <v>NC</v>
      </c>
    </row>
    <row r="441" spans="2:10">
      <c r="C441" s="335"/>
      <c r="D441" s="335"/>
      <c r="E441" s="335"/>
      <c r="F441" s="328"/>
      <c r="G441" s="328"/>
      <c r="H441" s="328"/>
      <c r="I441" s="328"/>
      <c r="J441" s="1" t="str">
        <f>IF(ISNUMBER(MATCH(D441,Clubs,0)),MIN(J$430:J440)-1,"NC")</f>
        <v>NC</v>
      </c>
    </row>
    <row r="442" spans="2:10">
      <c r="F442" s="336"/>
      <c r="G442" s="336"/>
      <c r="H442" s="336"/>
      <c r="I442" s="336"/>
      <c r="J442" s="1" t="str">
        <f>IF(ISNUMBER(MATCH(D442,Clubs,0)),MIN(J$430:J441)-1,"NC")</f>
        <v>NC</v>
      </c>
    </row>
    <row r="443" spans="2:10">
      <c r="F443" s="336"/>
      <c r="G443" s="336"/>
      <c r="H443" s="336"/>
      <c r="I443" s="336"/>
      <c r="J443" s="1" t="str">
        <f>IF(ISNUMBER(MATCH(D443,Clubs,0)),MIN(J$430:J442)-1,"NC")</f>
        <v>NC</v>
      </c>
    </row>
    <row r="444" spans="2:10" s="3" customFormat="1" ht="18">
      <c r="C444" s="330" t="s">
        <v>155</v>
      </c>
      <c r="D444" s="655"/>
      <c r="E444" s="655"/>
      <c r="J444" s="2"/>
    </row>
    <row r="445" spans="2:10" ht="45">
      <c r="B445" s="619"/>
      <c r="C445" s="552" t="s">
        <v>1</v>
      </c>
      <c r="D445" s="552" t="s">
        <v>2</v>
      </c>
      <c r="E445" s="552" t="s">
        <v>148</v>
      </c>
      <c r="F445" s="553" t="s">
        <v>149</v>
      </c>
      <c r="G445" s="614"/>
      <c r="H445" s="614"/>
      <c r="I445" s="614"/>
      <c r="J445" s="553" t="s">
        <v>86</v>
      </c>
    </row>
    <row r="446" spans="2:10">
      <c r="B446" s="619"/>
      <c r="C446" s="615"/>
      <c r="D446" s="616"/>
      <c r="E446" s="616"/>
      <c r="F446" s="620"/>
      <c r="G446" s="617"/>
      <c r="H446" s="617"/>
      <c r="I446" s="617"/>
      <c r="J446" s="618">
        <v>100</v>
      </c>
    </row>
    <row r="447" spans="2:10">
      <c r="B447" s="99" t="s">
        <v>310</v>
      </c>
      <c r="C447" s="257" t="s">
        <v>253</v>
      </c>
      <c r="D447" s="277" t="s">
        <v>4</v>
      </c>
      <c r="E447" s="277" t="s">
        <v>223</v>
      </c>
      <c r="F447" s="338"/>
      <c r="G447" s="258"/>
      <c r="H447" s="258"/>
      <c r="I447" s="258"/>
      <c r="J447" s="1">
        <f>IF(ISNUMBER(MATCH(D447,Clubs,0)),MIN(J446:J$446)-1,"NC")</f>
        <v>99</v>
      </c>
    </row>
    <row r="448" spans="2:10">
      <c r="B448" s="99" t="s">
        <v>312</v>
      </c>
      <c r="C448" s="257" t="s">
        <v>762</v>
      </c>
      <c r="D448" s="277" t="s">
        <v>4</v>
      </c>
      <c r="E448" s="277" t="s">
        <v>256</v>
      </c>
      <c r="F448" s="334"/>
      <c r="G448" s="259"/>
      <c r="H448" s="259"/>
      <c r="I448" s="259"/>
      <c r="J448" s="1">
        <f>IF(ISNUMBER(MATCH(D448,Clubs,0)),MIN(J$446:J447)-1,"NC")</f>
        <v>98</v>
      </c>
    </row>
    <row r="449" spans="6:10">
      <c r="F449" s="334"/>
      <c r="J449" s="1" t="str">
        <f>IF(ISNUMBER(MATCH(D449,Clubs,0)),MIN(J$446:J448)-1,"NC")</f>
        <v>NC</v>
      </c>
    </row>
    <row r="450" spans="6:10">
      <c r="F450" s="334"/>
      <c r="J450" s="1" t="str">
        <f>IF(ISNUMBER(MATCH(D450,Clubs,0)),MIN(J$446:J449)-1,"NC")</f>
        <v>NC</v>
      </c>
    </row>
    <row r="451" spans="6:10">
      <c r="F451" s="334"/>
      <c r="J451" s="1" t="str">
        <f>IF(ISNUMBER(MATCH(D451,Clubs,0)),MIN(J$446:J450)-1,"NC")</f>
        <v>NC</v>
      </c>
    </row>
    <row r="452" spans="6:10">
      <c r="F452" s="334"/>
      <c r="J452" s="1" t="str">
        <f>IF(ISNUMBER(MATCH(D452,Clubs,0)),MIN(J$446:J451)-1,"NC")</f>
        <v>NC</v>
      </c>
    </row>
    <row r="453" spans="6:10">
      <c r="F453" s="334"/>
      <c r="J453" s="1" t="str">
        <f>IF(ISNUMBER(MATCH(D453,Clubs,0)),MIN(J$446:J452)-1,"NC")</f>
        <v>NC</v>
      </c>
    </row>
    <row r="454" spans="6:10">
      <c r="F454" s="334"/>
      <c r="J454" s="1" t="str">
        <f>IF(ISNUMBER(MATCH(D454,Clubs,0)),MIN(J$446:J453)-1,"NC")</f>
        <v>NC</v>
      </c>
    </row>
    <row r="455" spans="6:10">
      <c r="F455" s="334"/>
      <c r="J455" s="1" t="str">
        <f>IF(ISNUMBER(MATCH(D455,Clubs,0)),MIN(J$446:J454)-1,"NC")</f>
        <v>NC</v>
      </c>
    </row>
    <row r="456" spans="6:10">
      <c r="F456" s="334"/>
      <c r="J456" s="1" t="str">
        <f>IF(ISNUMBER(MATCH(D456,Clubs,0)),MIN(J$446:J455)-1,"NC")</f>
        <v>NC</v>
      </c>
    </row>
    <row r="457" spans="6:10">
      <c r="F457" s="334"/>
      <c r="J457" s="1" t="str">
        <f>IF(ISNUMBER(MATCH(D457,Clubs,0)),MIN(J$446:J456)-1,"NC")</f>
        <v>NC</v>
      </c>
    </row>
    <row r="458" spans="6:10">
      <c r="J458" s="1" t="str">
        <f>IF(ISNUMBER(MATCH(D458,Clubs,0)),MIN(J$446:J457)-1,"NC")</f>
        <v>NC</v>
      </c>
    </row>
    <row r="459" spans="6:10">
      <c r="J459" s="1" t="str">
        <f>IF(ISNUMBER(MATCH(D459,Clubs,0)),MIN(J$446:J458)-1,"NC")</f>
        <v>NC</v>
      </c>
    </row>
    <row r="460" spans="6:10">
      <c r="J460" s="1" t="str">
        <f>IF(ISNUMBER(MATCH(D460,Clubs,0)),MIN(J$446:J459)-1,"NC")</f>
        <v>NC</v>
      </c>
    </row>
    <row r="461" spans="6:10">
      <c r="J461" s="1" t="str">
        <f>IF(ISNUMBER(MATCH(D461,Clubs,0)),MIN(J$446:J460)-1,"NC")</f>
        <v>NC</v>
      </c>
    </row>
    <row r="462" spans="6:10">
      <c r="J462" s="1" t="str">
        <f>IF(ISNUMBER(MATCH(D462,Clubs,0)),MIN(J$446:J461)-1,"NC")</f>
        <v>NC</v>
      </c>
    </row>
    <row r="463" spans="6:10">
      <c r="J463" s="1" t="str">
        <f>IF(ISNUMBER(MATCH(D463,Clubs,0)),MIN(J$446:J462)-1,"NC")</f>
        <v>NC</v>
      </c>
    </row>
    <row r="464" spans="6:10">
      <c r="J464" s="1" t="str">
        <f>IF(ISNUMBER(MATCH(D464,Clubs,0)),MIN(J$446:J463)-1,"NC")</f>
        <v>NC</v>
      </c>
    </row>
    <row r="465" spans="10:10">
      <c r="J465" s="1" t="str">
        <f>IF(ISNUMBER(MATCH(D465,Clubs,0)),MIN(J$446:J464)-1,"NC")</f>
        <v>NC</v>
      </c>
    </row>
    <row r="466" spans="10:10">
      <c r="J466" s="1" t="str">
        <f>IF(ISNUMBER(MATCH(D466,Clubs,0)),MIN(J$446:J465)-1,"NC")</f>
        <v>NC</v>
      </c>
    </row>
    <row r="467" spans="10:10">
      <c r="J467" s="1" t="str">
        <f>IF(ISNUMBER(MATCH(D467,Clubs,0)),MIN(J$446:J466)-1,"NC")</f>
        <v>NC</v>
      </c>
    </row>
    <row r="468" spans="10:10">
      <c r="J468" s="1" t="str">
        <f>IF(ISNUMBER(MATCH(D468,Clubs,0)),MIN(J$446:J467)-1,"NC")</f>
        <v>NC</v>
      </c>
    </row>
    <row r="469" spans="10:10">
      <c r="J469" s="1" t="str">
        <f>IF(ISNUMBER(MATCH(D469,Clubs,0)),MIN(J$446:J468)-1,"NC")</f>
        <v>NC</v>
      </c>
    </row>
    <row r="470" spans="10:10">
      <c r="J470" s="1" t="str">
        <f>IF(ISNUMBER(MATCH(D470,Clubs,0)),MIN(J$446:J469)-1,"NC")</f>
        <v>NC</v>
      </c>
    </row>
    <row r="471" spans="10:10">
      <c r="J471" s="1" t="str">
        <f>IF(ISNUMBER(MATCH(D471,Clubs,0)),MIN(J$446:J470)-1,"NC")</f>
        <v>NC</v>
      </c>
    </row>
    <row r="472" spans="10:10">
      <c r="J472" s="1" t="str">
        <f>IF(ISNUMBER(MATCH(D472,Clubs,0)),MIN(J$446:J471)-1,"NC")</f>
        <v>NC</v>
      </c>
    </row>
    <row r="473" spans="10:10">
      <c r="J473" s="1" t="str">
        <f>IF(ISNUMBER(MATCH(D473,Clubs,0)),MIN(J$446:J472)-1,"NC")</f>
        <v>NC</v>
      </c>
    </row>
    <row r="474" spans="10:10">
      <c r="J474" s="1" t="str">
        <f>IF(ISNUMBER(MATCH(D474,Clubs,0)),MIN(J$446:J473)-1,"NC")</f>
        <v>NC</v>
      </c>
    </row>
    <row r="475" spans="10:10">
      <c r="J475" s="1" t="str">
        <f>IF(ISNUMBER(MATCH(D475,Clubs,0)),MIN(J$446:J474)-1,"NC")</f>
        <v>NC</v>
      </c>
    </row>
  </sheetData>
  <mergeCells count="9">
    <mergeCell ref="D394:E394"/>
    <mergeCell ref="D410:E410"/>
    <mergeCell ref="D428:E428"/>
    <mergeCell ref="D444:E444"/>
    <mergeCell ref="B2:J2"/>
    <mergeCell ref="D4:E4"/>
    <mergeCell ref="D110:E110"/>
    <mergeCell ref="D212:E212"/>
    <mergeCell ref="D331:E3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DF9E9-B6E3-4A5E-AC76-08182D33180D}">
  <dimension ref="B2:Q474"/>
  <sheetViews>
    <sheetView topLeftCell="A2" zoomScale="115" zoomScaleNormal="115" workbookViewId="0">
      <selection activeCell="B3" sqref="B3"/>
    </sheetView>
  </sheetViews>
  <sheetFormatPr defaultRowHeight="15"/>
  <cols>
    <col min="1" max="1" width="9.140625" style="99"/>
    <col min="2" max="2" width="6.7109375" style="99" customWidth="1"/>
    <col min="3" max="3" width="26.5703125" style="99" bestFit="1" customWidth="1"/>
    <col min="4" max="4" width="9.28515625" style="339" bestFit="1" customWidth="1"/>
    <col min="5" max="5" width="8.7109375" style="339" bestFit="1" customWidth="1"/>
    <col min="6" max="6" width="8.5703125" style="99" bestFit="1" customWidth="1"/>
    <col min="7" max="8" width="8.5703125" style="99" customWidth="1"/>
    <col min="9" max="10" width="9.140625" style="334"/>
    <col min="11" max="11" width="9.140625" style="323"/>
    <col min="12" max="13" width="9.140625" style="99"/>
    <col min="14" max="14" width="12.42578125" style="99" customWidth="1"/>
    <col min="15" max="16384" width="9.140625" style="99"/>
  </cols>
  <sheetData>
    <row r="2" spans="2:17" ht="18.75">
      <c r="B2" s="656" t="s">
        <v>309</v>
      </c>
      <c r="C2" s="656"/>
      <c r="D2" s="656"/>
      <c r="E2" s="656"/>
      <c r="F2" s="656"/>
      <c r="G2" s="656"/>
      <c r="H2" s="656"/>
      <c r="I2" s="656"/>
      <c r="J2" s="656"/>
      <c r="K2" s="656"/>
      <c r="N2"/>
    </row>
    <row r="3" spans="2:17">
      <c r="B3" s="335"/>
      <c r="N3"/>
    </row>
    <row r="4" spans="2:17" s="3" customFormat="1" ht="18">
      <c r="B4" s="329"/>
      <c r="C4" s="330" t="s">
        <v>150</v>
      </c>
      <c r="D4" s="655"/>
      <c r="E4" s="655"/>
      <c r="K4" s="2"/>
    </row>
    <row r="5" spans="2:17" ht="45">
      <c r="B5" s="569"/>
      <c r="C5" s="569" t="s">
        <v>1</v>
      </c>
      <c r="D5" s="569" t="s">
        <v>2</v>
      </c>
      <c r="E5" s="569" t="s">
        <v>166</v>
      </c>
      <c r="F5" s="570"/>
      <c r="G5" s="570"/>
      <c r="H5" s="570"/>
      <c r="I5" s="575"/>
      <c r="J5" s="575"/>
      <c r="K5" s="570" t="s">
        <v>86</v>
      </c>
      <c r="N5"/>
      <c r="P5" s="229" t="s">
        <v>5</v>
      </c>
      <c r="Q5" s="229">
        <f>COUNTIF(C:D,P5)</f>
        <v>0</v>
      </c>
    </row>
    <row r="6" spans="2:17">
      <c r="B6" s="571"/>
      <c r="C6" s="572"/>
      <c r="D6" s="573"/>
      <c r="E6" s="573"/>
      <c r="F6" s="576"/>
      <c r="G6" s="576"/>
      <c r="H6" s="576"/>
      <c r="I6" s="577"/>
      <c r="J6" s="577"/>
      <c r="K6" s="574">
        <v>100</v>
      </c>
      <c r="M6" s="257"/>
      <c r="N6"/>
      <c r="P6" s="229" t="s">
        <v>4</v>
      </c>
      <c r="Q6" s="229">
        <f>COUNTIF(C:D,P6)</f>
        <v>0</v>
      </c>
    </row>
    <row r="7" spans="2:17">
      <c r="B7" s="327"/>
      <c r="C7" s="257"/>
      <c r="D7" s="277"/>
      <c r="E7" s="257"/>
      <c r="F7" s="334"/>
      <c r="G7" s="334"/>
      <c r="H7" s="334"/>
      <c r="I7" s="259"/>
      <c r="J7" s="259"/>
      <c r="K7" s="1" t="str">
        <f>IF(ISNUMBER(MATCH(D7,Clubs,0)),MIN(K$6:K6)-1,"NC")</f>
        <v>NC</v>
      </c>
      <c r="M7" s="257"/>
      <c r="P7" t="s">
        <v>189</v>
      </c>
      <c r="Q7" s="229">
        <f>COUNTIF(C:D,P7)</f>
        <v>0</v>
      </c>
    </row>
    <row r="8" spans="2:17">
      <c r="B8" s="327"/>
      <c r="C8" s="257"/>
      <c r="D8" s="277"/>
      <c r="E8" s="99"/>
      <c r="F8" s="334"/>
      <c r="G8" s="334"/>
      <c r="H8" s="334"/>
      <c r="I8" s="259"/>
      <c r="J8" s="259"/>
      <c r="K8" s="1" t="str">
        <f>IF(ISNUMBER(MATCH(D8,Clubs,0)),MIN(K$6:K7)-1,"NC")</f>
        <v>NC</v>
      </c>
      <c r="M8" s="257"/>
      <c r="P8" t="s">
        <v>6</v>
      </c>
      <c r="Q8" s="229">
        <f>COUNTIF(C:D,P8)</f>
        <v>0</v>
      </c>
    </row>
    <row r="9" spans="2:17">
      <c r="B9" s="327"/>
      <c r="C9" s="257"/>
      <c r="D9" s="277"/>
      <c r="E9" s="99"/>
      <c r="F9" s="334"/>
      <c r="G9" s="334"/>
      <c r="H9" s="334"/>
      <c r="I9" s="259"/>
      <c r="J9" s="259"/>
      <c r="K9" s="1" t="str">
        <f>IF(ISNUMBER(MATCH(D9,Clubs,0)),MIN(K$6:K8)-1,"NC")</f>
        <v>NC</v>
      </c>
      <c r="M9" s="257"/>
      <c r="P9" t="s">
        <v>3</v>
      </c>
      <c r="Q9" s="229">
        <f>COUNTIF(C:D,P9)</f>
        <v>0</v>
      </c>
    </row>
    <row r="10" spans="2:17">
      <c r="B10" s="327"/>
      <c r="C10" s="257"/>
      <c r="D10" s="277"/>
      <c r="E10" s="99"/>
      <c r="F10" s="334"/>
      <c r="G10" s="334"/>
      <c r="H10" s="334"/>
      <c r="I10" s="259"/>
      <c r="J10" s="259"/>
      <c r="K10" s="1" t="str">
        <f>IF(ISNUMBER(MATCH(D10,Clubs,0)),MIN(K$6:K9)-1,"NC")</f>
        <v>NC</v>
      </c>
      <c r="M10" s="257"/>
      <c r="Q10" s="334"/>
    </row>
    <row r="11" spans="2:17">
      <c r="B11" s="327"/>
      <c r="C11" s="257"/>
      <c r="D11" s="277"/>
      <c r="E11" s="99"/>
      <c r="F11" s="334"/>
      <c r="G11" s="334"/>
      <c r="H11" s="334"/>
      <c r="I11" s="259"/>
      <c r="J11" s="259"/>
      <c r="K11" s="1" t="str">
        <f>IF(ISNUMBER(MATCH(D11,Clubs,0)),MIN(K$6:K10)-1,"NC")</f>
        <v>NC</v>
      </c>
      <c r="M11" s="257"/>
      <c r="Q11" s="334"/>
    </row>
    <row r="12" spans="2:17">
      <c r="B12" s="327"/>
      <c r="C12" s="257"/>
      <c r="D12" s="277"/>
      <c r="E12" s="99"/>
      <c r="F12" s="334"/>
      <c r="G12" s="334"/>
      <c r="H12" s="334"/>
      <c r="I12" s="259"/>
      <c r="J12" s="259"/>
      <c r="K12" s="1" t="str">
        <f>IF(ISNUMBER(MATCH(D12,Clubs,0)),MIN(K$6:K11)-1,"NC")</f>
        <v>NC</v>
      </c>
      <c r="M12" s="257"/>
      <c r="Q12" s="334"/>
    </row>
    <row r="13" spans="2:17">
      <c r="B13" s="327"/>
      <c r="C13" s="257"/>
      <c r="D13" s="277"/>
      <c r="E13" s="99"/>
      <c r="F13" s="334"/>
      <c r="G13" s="334"/>
      <c r="H13" s="334"/>
      <c r="I13" s="259"/>
      <c r="J13" s="259"/>
      <c r="K13" s="1" t="str">
        <f>IF(ISNUMBER(MATCH(D13,Clubs,0)),MIN(K$6:K12)-1,"NC")</f>
        <v>NC</v>
      </c>
      <c r="M13" s="257"/>
      <c r="Q13" s="334"/>
    </row>
    <row r="14" spans="2:17">
      <c r="B14" s="327"/>
      <c r="C14" s="257"/>
      <c r="D14" s="277"/>
      <c r="E14" s="99"/>
      <c r="F14" s="334"/>
      <c r="G14" s="334"/>
      <c r="H14" s="334"/>
      <c r="I14" s="259"/>
      <c r="J14" s="259"/>
      <c r="K14" s="1" t="str">
        <f>IF(ISNUMBER(MATCH(D14,Clubs,0)),MIN(K$6:K13)-1,"NC")</f>
        <v>NC</v>
      </c>
      <c r="M14" s="257"/>
      <c r="Q14" s="334"/>
    </row>
    <row r="15" spans="2:17">
      <c r="B15" s="327"/>
      <c r="C15" s="257"/>
      <c r="D15" s="277"/>
      <c r="E15" s="99"/>
      <c r="F15" s="334"/>
      <c r="G15" s="334"/>
      <c r="H15" s="334"/>
      <c r="I15" s="259"/>
      <c r="J15" s="259"/>
      <c r="K15" s="1" t="str">
        <f>IF(ISNUMBER(MATCH(D15,Clubs,0)),MIN(K$6:K14)-1,"NC")</f>
        <v>NC</v>
      </c>
      <c r="M15" s="257"/>
      <c r="Q15" s="334"/>
    </row>
    <row r="16" spans="2:17">
      <c r="B16" s="327"/>
      <c r="C16" s="257"/>
      <c r="D16" s="277"/>
      <c r="E16" s="99"/>
      <c r="F16" s="334"/>
      <c r="G16" s="334"/>
      <c r="H16" s="334"/>
      <c r="I16" s="259"/>
      <c r="J16" s="259"/>
      <c r="K16" s="1" t="str">
        <f>IF(ISNUMBER(MATCH(D16,Clubs,0)),MIN(K$6:K15)-1,"NC")</f>
        <v>NC</v>
      </c>
      <c r="M16" s="257"/>
      <c r="Q16" s="334"/>
    </row>
    <row r="17" spans="6:11">
      <c r="F17" s="334"/>
      <c r="G17" s="334"/>
      <c r="H17" s="334"/>
      <c r="K17" s="1" t="str">
        <f>IF(ISNUMBER(MATCH(D17,Clubs,0)),MIN(K$6:K16)-1,"NC")</f>
        <v>NC</v>
      </c>
    </row>
    <row r="18" spans="6:11">
      <c r="F18" s="334"/>
      <c r="G18" s="334"/>
      <c r="H18" s="334"/>
      <c r="K18" s="1" t="str">
        <f>IF(ISNUMBER(MATCH(D18,Clubs,0)),MIN(K$6:K17)-1,"NC")</f>
        <v>NC</v>
      </c>
    </row>
    <row r="19" spans="6:11">
      <c r="F19" s="334"/>
      <c r="G19" s="334"/>
      <c r="H19" s="334"/>
      <c r="K19" s="1" t="str">
        <f>IF(ISNUMBER(MATCH(D19,Clubs,0)),MIN(K$6:K18)-1,"NC")</f>
        <v>NC</v>
      </c>
    </row>
    <row r="20" spans="6:11">
      <c r="F20" s="334"/>
      <c r="G20" s="334"/>
      <c r="H20" s="334"/>
      <c r="K20" s="1" t="str">
        <f>IF(ISNUMBER(MATCH(D20,Clubs,0)),MIN(K$6:K19)-1,"NC")</f>
        <v>NC</v>
      </c>
    </row>
    <row r="21" spans="6:11">
      <c r="F21" s="334"/>
      <c r="G21" s="334"/>
      <c r="H21" s="334"/>
      <c r="K21" s="1" t="str">
        <f>IF(ISNUMBER(MATCH(D21,Clubs,0)),MIN(K$6:K20)-1,"NC")</f>
        <v>NC</v>
      </c>
    </row>
    <row r="22" spans="6:11">
      <c r="F22" s="334"/>
      <c r="G22" s="334"/>
      <c r="H22" s="334"/>
      <c r="K22" s="1" t="str">
        <f>IF(ISNUMBER(MATCH(D22,Clubs,0)),MIN(K$6:K21)-1,"NC")</f>
        <v>NC</v>
      </c>
    </row>
    <row r="23" spans="6:11">
      <c r="F23" s="334"/>
      <c r="G23" s="334"/>
      <c r="H23" s="334"/>
      <c r="K23" s="1" t="str">
        <f>IF(ISNUMBER(MATCH(D23,Clubs,0)),MIN(K$6:K22)-1,"NC")</f>
        <v>NC</v>
      </c>
    </row>
    <row r="24" spans="6:11">
      <c r="F24" s="334"/>
      <c r="G24" s="334"/>
      <c r="H24" s="334"/>
      <c r="K24" s="1" t="str">
        <f>IF(ISNUMBER(MATCH(D24,Clubs,0)),MIN(K$6:K23)-1,"NC")</f>
        <v>NC</v>
      </c>
    </row>
    <row r="25" spans="6:11">
      <c r="F25" s="334"/>
      <c r="G25" s="334"/>
      <c r="H25" s="334"/>
      <c r="K25" s="1" t="str">
        <f>IF(ISNUMBER(MATCH(D25,Clubs,0)),MIN(K$6:K24)-1,"NC")</f>
        <v>NC</v>
      </c>
    </row>
    <row r="26" spans="6:11">
      <c r="F26" s="334"/>
      <c r="G26" s="334"/>
      <c r="H26" s="334"/>
      <c r="K26" s="1" t="str">
        <f>IF(ISNUMBER(MATCH(D26,Clubs,0)),MIN(K$6:K25)-1,"NC")</f>
        <v>NC</v>
      </c>
    </row>
    <row r="27" spans="6:11">
      <c r="F27" s="334"/>
      <c r="G27" s="334"/>
      <c r="H27" s="334"/>
      <c r="K27" s="1" t="str">
        <f>IF(ISNUMBER(MATCH(D27,Clubs,0)),MIN(K$6:K26)-1,"NC")</f>
        <v>NC</v>
      </c>
    </row>
    <row r="28" spans="6:11">
      <c r="F28" s="334"/>
      <c r="G28" s="334"/>
      <c r="H28" s="334"/>
      <c r="K28" s="1" t="str">
        <f>IF(ISNUMBER(MATCH(D28,Clubs,0)),MIN(K$6:K27)-1,"NC")</f>
        <v>NC</v>
      </c>
    </row>
    <row r="29" spans="6:11">
      <c r="F29" s="334"/>
      <c r="G29" s="334"/>
      <c r="H29" s="334"/>
      <c r="K29" s="1" t="str">
        <f>IF(ISNUMBER(MATCH(D29,Clubs,0)),MIN(K$6:K28)-1,"NC")</f>
        <v>NC</v>
      </c>
    </row>
    <row r="30" spans="6:11">
      <c r="F30" s="334"/>
      <c r="G30" s="334"/>
      <c r="H30" s="334"/>
      <c r="K30" s="1" t="str">
        <f>IF(ISNUMBER(MATCH(D30,Clubs,0)),MIN(K$6:K29)-1,"NC")</f>
        <v>NC</v>
      </c>
    </row>
    <row r="31" spans="6:11">
      <c r="F31" s="334"/>
      <c r="G31" s="334"/>
      <c r="H31" s="334"/>
      <c r="K31" s="1" t="str">
        <f>IF(ISNUMBER(MATCH(D31,Clubs,0)),MIN(K$6:K30)-1,"NC")</f>
        <v>NC</v>
      </c>
    </row>
    <row r="32" spans="6:11">
      <c r="F32" s="334"/>
      <c r="G32" s="334"/>
      <c r="H32" s="334"/>
      <c r="K32" s="1" t="str">
        <f>IF(ISNUMBER(MATCH(D32,Clubs,0)),MIN(K$6:K31)-1,"NC")</f>
        <v>NC</v>
      </c>
    </row>
    <row r="33" spans="6:11">
      <c r="F33" s="334"/>
      <c r="G33" s="334"/>
      <c r="H33" s="334"/>
      <c r="K33" s="1" t="str">
        <f>IF(ISNUMBER(MATCH(D33,Clubs,0)),MIN(K$6:K32)-1,"NC")</f>
        <v>NC</v>
      </c>
    </row>
    <row r="34" spans="6:11">
      <c r="F34" s="334"/>
      <c r="G34" s="334"/>
      <c r="H34" s="334"/>
      <c r="K34" s="1" t="str">
        <f>IF(ISNUMBER(MATCH(D34,Clubs,0)),MIN(K$6:K33)-1,"NC")</f>
        <v>NC</v>
      </c>
    </row>
    <row r="35" spans="6:11">
      <c r="F35" s="334"/>
      <c r="G35" s="334"/>
      <c r="H35" s="334"/>
      <c r="K35" s="1" t="str">
        <f>IF(ISNUMBER(MATCH(D35,Clubs,0)),MIN(K$6:K34)-1,"NC")</f>
        <v>NC</v>
      </c>
    </row>
    <row r="36" spans="6:11">
      <c r="F36" s="334"/>
      <c r="G36" s="334"/>
      <c r="H36" s="334"/>
      <c r="K36" s="1" t="str">
        <f>IF(ISNUMBER(MATCH(D36,Clubs,0)),MIN(K$6:K35)-1,"NC")</f>
        <v>NC</v>
      </c>
    </row>
    <row r="37" spans="6:11">
      <c r="F37" s="334"/>
      <c r="G37" s="334"/>
      <c r="H37" s="334"/>
      <c r="K37" s="1" t="str">
        <f>IF(ISNUMBER(MATCH(D37,Clubs,0)),MIN(K$6:K36)-1,"NC")</f>
        <v>NC</v>
      </c>
    </row>
    <row r="38" spans="6:11">
      <c r="K38" s="1" t="str">
        <f>IF(ISNUMBER(MATCH(D38,Clubs,0)),MIN(K$6:K37)-1,"NC")</f>
        <v>NC</v>
      </c>
    </row>
    <row r="39" spans="6:11">
      <c r="K39" s="1" t="str">
        <f>IF(ISNUMBER(MATCH(D39,Clubs,0)),MIN(K$6:K38)-1,"NC")</f>
        <v>NC</v>
      </c>
    </row>
    <row r="40" spans="6:11">
      <c r="K40" s="1" t="str">
        <f>IF(ISNUMBER(MATCH(D40,Clubs,0)),MIN(K$6:K39)-1,"NC")</f>
        <v>NC</v>
      </c>
    </row>
    <row r="41" spans="6:11">
      <c r="K41" s="1" t="str">
        <f>IF(ISNUMBER(MATCH(D41,Clubs,0)),MIN(K$6:K40)-1,"NC")</f>
        <v>NC</v>
      </c>
    </row>
    <row r="42" spans="6:11">
      <c r="K42" s="1" t="str">
        <f>IF(ISNUMBER(MATCH(D42,Clubs,0)),MIN(K$6:K41)-1,"NC")</f>
        <v>NC</v>
      </c>
    </row>
    <row r="43" spans="6:11">
      <c r="K43" s="1" t="str">
        <f>IF(ISNUMBER(MATCH(D43,Clubs,0)),MIN(K$6:K42)-1,"NC")</f>
        <v>NC</v>
      </c>
    </row>
    <row r="44" spans="6:11">
      <c r="K44" s="1" t="str">
        <f>IF(ISNUMBER(MATCH(D44,Clubs,0)),MIN(K$6:K43)-1,"NC")</f>
        <v>NC</v>
      </c>
    </row>
    <row r="45" spans="6:11">
      <c r="K45" s="1" t="str">
        <f>IF(ISNUMBER(MATCH(D45,Clubs,0)),MIN(K$6:K44)-1,"NC")</f>
        <v>NC</v>
      </c>
    </row>
    <row r="46" spans="6:11">
      <c r="K46" s="1" t="str">
        <f>IF(ISNUMBER(MATCH(D46,Clubs,0)),MIN(K$6:K45)-1,"NC")</f>
        <v>NC</v>
      </c>
    </row>
    <row r="47" spans="6:11">
      <c r="K47" s="1" t="str">
        <f>IF(ISNUMBER(MATCH(D47,Clubs,0)),MIN(K$6:K46)-1,"NC")</f>
        <v>NC</v>
      </c>
    </row>
    <row r="48" spans="6:11">
      <c r="K48" s="1" t="str">
        <f>IF(ISNUMBER(MATCH(D48,Clubs,0)),MIN(K$6:K47)-1,"NC")</f>
        <v>NC</v>
      </c>
    </row>
    <row r="49" spans="11:11">
      <c r="K49" s="1" t="str">
        <f>IF(ISNUMBER(MATCH(D49,Clubs,0)),MIN(K$6:K48)-1,"NC")</f>
        <v>NC</v>
      </c>
    </row>
    <row r="50" spans="11:11">
      <c r="K50" s="1" t="str">
        <f>IF(ISNUMBER(MATCH(D50,Clubs,0)),MIN(K$6:K49)-1,"NC")</f>
        <v>NC</v>
      </c>
    </row>
    <row r="51" spans="11:11">
      <c r="K51" s="1" t="str">
        <f>IF(ISNUMBER(MATCH(D51,Clubs,0)),MIN(K$6:K50)-1,"NC")</f>
        <v>NC</v>
      </c>
    </row>
    <row r="52" spans="11:11">
      <c r="K52" s="1" t="str">
        <f>IF(ISNUMBER(MATCH(D52,Clubs,0)),MIN(K$6:K51)-1,"NC")</f>
        <v>NC</v>
      </c>
    </row>
    <row r="53" spans="11:11">
      <c r="K53" s="1" t="str">
        <f>IF(ISNUMBER(MATCH(D53,Clubs,0)),MIN(K$6:K52)-1,"NC")</f>
        <v>NC</v>
      </c>
    </row>
    <row r="54" spans="11:11">
      <c r="K54" s="1" t="str">
        <f>IF(ISNUMBER(MATCH(D54,Clubs,0)),MIN(K$6:K53)-1,"NC")</f>
        <v>NC</v>
      </c>
    </row>
    <row r="55" spans="11:11">
      <c r="K55" s="1" t="str">
        <f>IF(ISNUMBER(MATCH(D55,Clubs,0)),MIN(K$6:K54)-1,"NC")</f>
        <v>NC</v>
      </c>
    </row>
    <row r="56" spans="11:11">
      <c r="K56" s="1" t="str">
        <f>IF(ISNUMBER(MATCH(D56,Clubs,0)),MIN(K$6:K55)-1,"NC")</f>
        <v>NC</v>
      </c>
    </row>
    <row r="57" spans="11:11">
      <c r="K57" s="1" t="str">
        <f>IF(ISNUMBER(MATCH(D57,Clubs,0)),MIN(K$6:K56)-1,"NC")</f>
        <v>NC</v>
      </c>
    </row>
    <row r="58" spans="11:11">
      <c r="K58" s="1" t="str">
        <f>IF(ISNUMBER(MATCH(D58,Clubs,0)),MIN(K$6:K57)-1,"NC")</f>
        <v>NC</v>
      </c>
    </row>
    <row r="59" spans="11:11">
      <c r="K59" s="1" t="str">
        <f>IF(ISNUMBER(MATCH(D59,Clubs,0)),MIN(K$6:K58)-1,"NC")</f>
        <v>NC</v>
      </c>
    </row>
    <row r="60" spans="11:11">
      <c r="K60" s="1" t="str">
        <f>IF(ISNUMBER(MATCH(D60,Clubs,0)),MIN(K$6:K59)-1,"NC")</f>
        <v>NC</v>
      </c>
    </row>
    <row r="61" spans="11:11">
      <c r="K61" s="1" t="str">
        <f>IF(ISNUMBER(MATCH(D61,Clubs,0)),MIN(K$6:K60)-1,"NC")</f>
        <v>NC</v>
      </c>
    </row>
    <row r="62" spans="11:11">
      <c r="K62" s="1" t="str">
        <f>IF(ISNUMBER(MATCH(D62,Clubs,0)),MIN(K$6:K61)-1,"NC")</f>
        <v>NC</v>
      </c>
    </row>
    <row r="63" spans="11:11">
      <c r="K63" s="1" t="str">
        <f>IF(ISNUMBER(MATCH(D63,Clubs,0)),MIN(K$6:K62)-1,"NC")</f>
        <v>NC</v>
      </c>
    </row>
    <row r="64" spans="11:11">
      <c r="K64" s="1" t="str">
        <f>IF(ISNUMBER(MATCH(D64,Clubs,0)),MIN(K$6:K63)-1,"NC")</f>
        <v>NC</v>
      </c>
    </row>
    <row r="65" spans="11:11">
      <c r="K65" s="1" t="str">
        <f>IF(ISNUMBER(MATCH(D65,Clubs,0)),MIN(K$6:K64)-1,"NC")</f>
        <v>NC</v>
      </c>
    </row>
    <row r="66" spans="11:11">
      <c r="K66" s="1" t="str">
        <f>IF(ISNUMBER(MATCH(D66,Clubs,0)),MIN(K$6:K65)-1,"NC")</f>
        <v>NC</v>
      </c>
    </row>
    <row r="67" spans="11:11">
      <c r="K67" s="1" t="str">
        <f>IF(ISNUMBER(MATCH(D67,Clubs,0)),MIN(K$6:K66)-1,"NC")</f>
        <v>NC</v>
      </c>
    </row>
    <row r="68" spans="11:11">
      <c r="K68" s="1" t="str">
        <f>IF(ISNUMBER(MATCH(D68,Clubs,0)),MIN(K$6:K67)-1,"NC")</f>
        <v>NC</v>
      </c>
    </row>
    <row r="69" spans="11:11">
      <c r="K69" s="1" t="str">
        <f>IF(ISNUMBER(MATCH(D69,Clubs,0)),MIN(K$6:K68)-1,"NC")</f>
        <v>NC</v>
      </c>
    </row>
    <row r="70" spans="11:11">
      <c r="K70" s="1" t="str">
        <f>IF(ISNUMBER(MATCH(D70,Clubs,0)),MIN(K$6:K69)-1,"NC")</f>
        <v>NC</v>
      </c>
    </row>
    <row r="71" spans="11:11">
      <c r="K71" s="1" t="str">
        <f>IF(ISNUMBER(MATCH(D71,Clubs,0)),MIN(K$6:K70)-1,"NC")</f>
        <v>NC</v>
      </c>
    </row>
    <row r="72" spans="11:11">
      <c r="K72" s="1" t="str">
        <f>IF(ISNUMBER(MATCH(D72,Clubs,0)),MIN(K$6:K71)-1,"NC")</f>
        <v>NC</v>
      </c>
    </row>
    <row r="73" spans="11:11">
      <c r="K73" s="1" t="str">
        <f>IF(ISNUMBER(MATCH(D73,Clubs,0)),MIN(K$6:K72)-1,"NC")</f>
        <v>NC</v>
      </c>
    </row>
    <row r="74" spans="11:11">
      <c r="K74" s="1" t="str">
        <f>IF(ISNUMBER(MATCH(D74,Clubs,0)),MIN(K$6:K73)-1,"NC")</f>
        <v>NC</v>
      </c>
    </row>
    <row r="75" spans="11:11">
      <c r="K75" s="1" t="str">
        <f>IF(ISNUMBER(MATCH(D75,Clubs,0)),MIN(K$6:K74)-1,"NC")</f>
        <v>NC</v>
      </c>
    </row>
    <row r="76" spans="11:11">
      <c r="K76" s="1" t="str">
        <f>IF(ISNUMBER(MATCH(D76,Clubs,0)),MIN(K$6:K75)-1,"NC")</f>
        <v>NC</v>
      </c>
    </row>
    <row r="77" spans="11:11">
      <c r="K77" s="1" t="str">
        <f>IF(ISNUMBER(MATCH(D77,Clubs,0)),MIN(K$6:K76)-1,"NC")</f>
        <v>NC</v>
      </c>
    </row>
    <row r="78" spans="11:11">
      <c r="K78" s="1" t="str">
        <f>IF(ISNUMBER(MATCH(D78,Clubs,0)),MIN(K$6:K77)-1,"NC")</f>
        <v>NC</v>
      </c>
    </row>
    <row r="79" spans="11:11">
      <c r="K79" s="1" t="str">
        <f>IF(ISNUMBER(MATCH(D79,Clubs,0)),MIN(K$6:K78)-1,"NC")</f>
        <v>NC</v>
      </c>
    </row>
    <row r="80" spans="11:11">
      <c r="K80" s="1" t="str">
        <f>IF(ISNUMBER(MATCH(D80,Clubs,0)),MIN(K$6:K79)-1,"NC")</f>
        <v>NC</v>
      </c>
    </row>
    <row r="81" spans="11:11">
      <c r="K81" s="1" t="str">
        <f>IF(ISNUMBER(MATCH(D81,Clubs,0)),MIN(K$6:K80)-1,"NC")</f>
        <v>NC</v>
      </c>
    </row>
    <row r="82" spans="11:11">
      <c r="K82" s="1" t="str">
        <f>IF(ISNUMBER(MATCH(D82,Clubs,0)),MIN(K$6:K81)-1,"NC")</f>
        <v>NC</v>
      </c>
    </row>
    <row r="83" spans="11:11">
      <c r="K83" s="1" t="str">
        <f>IF(ISNUMBER(MATCH(D83,Clubs,0)),MIN(K$6:K82)-1,"NC")</f>
        <v>NC</v>
      </c>
    </row>
    <row r="84" spans="11:11">
      <c r="K84" s="1" t="str">
        <f>IF(ISNUMBER(MATCH(D84,Clubs,0)),MIN(K$6:K83)-1,"NC")</f>
        <v>NC</v>
      </c>
    </row>
    <row r="85" spans="11:11">
      <c r="K85" s="1" t="str">
        <f>IF(ISNUMBER(MATCH(D85,Clubs,0)),MIN(K$6:K84)-1,"NC")</f>
        <v>NC</v>
      </c>
    </row>
    <row r="86" spans="11:11">
      <c r="K86" s="1" t="str">
        <f>IF(ISNUMBER(MATCH(D86,Clubs,0)),MIN(K$6:K85)-1,"NC")</f>
        <v>NC</v>
      </c>
    </row>
    <row r="87" spans="11:11">
      <c r="K87" s="1" t="str">
        <f>IF(ISNUMBER(MATCH(D87,Clubs,0)),MIN(K$6:K86)-1,"NC")</f>
        <v>NC</v>
      </c>
    </row>
    <row r="88" spans="11:11">
      <c r="K88" s="1" t="str">
        <f>IF(ISNUMBER(MATCH(D88,Clubs,0)),MIN(K$6:K87)-1,"NC")</f>
        <v>NC</v>
      </c>
    </row>
    <row r="89" spans="11:11">
      <c r="K89" s="1" t="str">
        <f>IF(ISNUMBER(MATCH(D89,Clubs,0)),MIN(K$6:K88)-1,"NC")</f>
        <v>NC</v>
      </c>
    </row>
    <row r="90" spans="11:11">
      <c r="K90" s="1" t="str">
        <f>IF(ISNUMBER(MATCH(D90,Clubs,0)),MIN(K$6:K89)-1,"NC")</f>
        <v>NC</v>
      </c>
    </row>
    <row r="91" spans="11:11">
      <c r="K91" s="1" t="str">
        <f>IF(ISNUMBER(MATCH(D91,Clubs,0)),MIN(K$6:K90)-1,"NC")</f>
        <v>NC</v>
      </c>
    </row>
    <row r="92" spans="11:11">
      <c r="K92" s="1" t="str">
        <f>IF(ISNUMBER(MATCH(D92,Clubs,0)),MIN(K$6:K91)-1,"NC")</f>
        <v>NC</v>
      </c>
    </row>
    <row r="93" spans="11:11">
      <c r="K93" s="1" t="str">
        <f>IF(ISNUMBER(MATCH(D93,Clubs,0)),MIN(K$6:K92)-1,"NC")</f>
        <v>NC</v>
      </c>
    </row>
    <row r="94" spans="11:11">
      <c r="K94" s="1" t="str">
        <f>IF(ISNUMBER(MATCH(D94,Clubs,0)),MIN(K$6:K93)-1,"NC")</f>
        <v>NC</v>
      </c>
    </row>
    <row r="95" spans="11:11">
      <c r="K95" s="1" t="str">
        <f>IF(ISNUMBER(MATCH(D95,Clubs,0)),MIN(K$6:K94)-1,"NC")</f>
        <v>NC</v>
      </c>
    </row>
    <row r="96" spans="11:11">
      <c r="K96" s="1" t="str">
        <f>IF(ISNUMBER(MATCH(D96,Clubs,0)),MIN(K$6:K95)-1,"NC")</f>
        <v>NC</v>
      </c>
    </row>
    <row r="97" spans="2:11">
      <c r="C97" s="257"/>
      <c r="D97" s="277"/>
      <c r="E97" s="99"/>
      <c r="F97" s="334"/>
      <c r="G97" s="334"/>
      <c r="H97" s="334"/>
      <c r="I97" s="259"/>
      <c r="J97" s="259"/>
      <c r="K97" s="1" t="str">
        <f>IF(ISNUMBER(MATCH(D97,Clubs,0)),MIN(K$6:K96)-1,"NC")</f>
        <v>NC</v>
      </c>
    </row>
    <row r="98" spans="2:11">
      <c r="C98" s="257"/>
      <c r="D98" s="277"/>
      <c r="E98" s="99"/>
      <c r="F98" s="334"/>
      <c r="G98" s="334"/>
      <c r="H98" s="334"/>
      <c r="I98" s="259"/>
      <c r="J98" s="259"/>
      <c r="K98" s="1" t="str">
        <f>IF(ISNUMBER(MATCH(D98,Clubs,0)),MIN(K$6:K97)-1,"NC")</f>
        <v>NC</v>
      </c>
    </row>
    <row r="99" spans="2:11">
      <c r="C99" s="257"/>
      <c r="D99" s="277"/>
      <c r="E99" s="99"/>
      <c r="F99" s="334"/>
      <c r="G99" s="334"/>
      <c r="H99" s="334"/>
      <c r="I99" s="259"/>
      <c r="J99" s="259"/>
      <c r="K99" s="1" t="str">
        <f>IF(ISNUMBER(MATCH(D99,Clubs,0)),MIN(K$6:K98)-1,"NC")</f>
        <v>NC</v>
      </c>
    </row>
    <row r="100" spans="2:11">
      <c r="C100" s="257"/>
      <c r="D100" s="277"/>
      <c r="E100" s="277"/>
      <c r="F100" s="334"/>
      <c r="G100" s="334"/>
      <c r="H100" s="334"/>
      <c r="I100" s="259"/>
      <c r="J100" s="259"/>
      <c r="K100" s="1" t="str">
        <f>IF(ISNUMBER(MATCH(D100,Clubs,0)),MIN(K$6:K99)-1,"NC")</f>
        <v>NC</v>
      </c>
    </row>
    <row r="101" spans="2:11">
      <c r="C101" s="257"/>
      <c r="D101" s="277"/>
      <c r="E101" s="277"/>
      <c r="F101" s="334"/>
      <c r="G101" s="334"/>
      <c r="H101" s="334"/>
      <c r="I101" s="259"/>
      <c r="J101" s="259"/>
      <c r="K101" s="1" t="str">
        <f>IF(ISNUMBER(MATCH(D101,Clubs,0)),MIN(K$6:K100)-1,"NC")</f>
        <v>NC</v>
      </c>
    </row>
    <row r="102" spans="2:11">
      <c r="C102" s="257"/>
      <c r="D102" s="277"/>
      <c r="E102" s="277"/>
      <c r="F102" s="334"/>
      <c r="G102" s="334"/>
      <c r="H102" s="334"/>
      <c r="I102" s="259"/>
      <c r="J102" s="259"/>
      <c r="K102" s="1" t="str">
        <f>IF(ISNUMBER(MATCH(D102,Clubs,0)),MIN(K$6:K101)-1,"NC")</f>
        <v>NC</v>
      </c>
    </row>
    <row r="103" spans="2:11">
      <c r="C103" s="257"/>
      <c r="D103" s="277"/>
      <c r="E103" s="277"/>
      <c r="F103" s="334"/>
      <c r="G103" s="334"/>
      <c r="H103" s="334"/>
      <c r="I103" s="259"/>
      <c r="J103" s="259"/>
      <c r="K103" s="1" t="str">
        <f>IF(ISNUMBER(MATCH(D103,Clubs,0)),MIN(K$6:K102)-1,"NC")</f>
        <v>NC</v>
      </c>
    </row>
    <row r="104" spans="2:11">
      <c r="C104" s="257"/>
      <c r="D104" s="277"/>
      <c r="E104" s="277"/>
      <c r="F104" s="334"/>
      <c r="G104" s="334"/>
      <c r="H104" s="334"/>
      <c r="I104" s="259"/>
      <c r="J104" s="259"/>
      <c r="K104" s="1" t="str">
        <f>IF(ISNUMBER(MATCH(D104,Clubs,0)),MIN(K$6:K103)-1,"NC")</f>
        <v>NC</v>
      </c>
    </row>
    <row r="105" spans="2:11">
      <c r="C105" s="335"/>
      <c r="D105" s="335"/>
      <c r="E105" s="335"/>
      <c r="F105" s="299"/>
      <c r="G105" s="299"/>
      <c r="H105" s="299"/>
      <c r="I105" s="328"/>
      <c r="J105" s="328"/>
      <c r="K105" s="1" t="str">
        <f>IF(ISNUMBER(MATCH(D105,Clubs,0)),MIN(K$6:K104)-1,"NC")</f>
        <v>NC</v>
      </c>
    </row>
    <row r="106" spans="2:11">
      <c r="C106" s="335"/>
      <c r="D106" s="335"/>
      <c r="E106" s="335"/>
      <c r="F106" s="299"/>
      <c r="G106" s="299"/>
      <c r="H106" s="299"/>
      <c r="I106" s="328"/>
      <c r="J106" s="328"/>
      <c r="K106" s="1" t="str">
        <f>IF(ISNUMBER(MATCH(D106,Clubs,0)),MIN(K$6:K105)-1,"NC")</f>
        <v>NC</v>
      </c>
    </row>
    <row r="107" spans="2:11">
      <c r="C107" s="335"/>
      <c r="D107" s="335"/>
      <c r="E107" s="335"/>
      <c r="F107" s="299"/>
      <c r="G107" s="299"/>
      <c r="H107" s="299"/>
      <c r="I107" s="328"/>
      <c r="J107" s="328"/>
      <c r="K107" s="1" t="str">
        <f>IF(ISNUMBER(MATCH(D107,Clubs,0)),MIN(K$6:K106)-1,"NC")</f>
        <v>NC</v>
      </c>
    </row>
    <row r="110" spans="2:11" s="3" customFormat="1" ht="18">
      <c r="C110" s="330" t="s">
        <v>151</v>
      </c>
      <c r="D110" s="655"/>
      <c r="E110" s="655"/>
      <c r="K110" s="2"/>
    </row>
    <row r="111" spans="2:11" ht="45">
      <c r="B111" s="578"/>
      <c r="C111" s="566" t="s">
        <v>1</v>
      </c>
      <c r="D111" s="566" t="s">
        <v>2</v>
      </c>
      <c r="E111" s="566" t="s">
        <v>166</v>
      </c>
      <c r="F111" s="567"/>
      <c r="G111" s="567"/>
      <c r="H111" s="567"/>
      <c r="I111" s="579"/>
      <c r="J111" s="579"/>
      <c r="K111" s="567" t="s">
        <v>86</v>
      </c>
    </row>
    <row r="112" spans="2:11">
      <c r="B112" s="578"/>
      <c r="C112" s="566"/>
      <c r="D112" s="566"/>
      <c r="E112" s="566"/>
      <c r="F112" s="567"/>
      <c r="G112" s="567"/>
      <c r="H112" s="567"/>
      <c r="I112" s="579"/>
      <c r="J112" s="579"/>
      <c r="K112" s="568">
        <v>100</v>
      </c>
    </row>
    <row r="113" spans="6:11">
      <c r="F113" s="334"/>
      <c r="G113" s="334"/>
      <c r="H113" s="334"/>
      <c r="K113" s="1" t="str">
        <f>IF(ISNUMBER(MATCH(D113,Clubs,0)),MIN(K$112:K112)-1,"NC")</f>
        <v>NC</v>
      </c>
    </row>
    <row r="114" spans="6:11">
      <c r="F114" s="334"/>
      <c r="G114" s="334"/>
      <c r="H114" s="334"/>
      <c r="K114" s="1" t="str">
        <f>IF(ISNUMBER(MATCH(D114,Clubs,0)),MIN(K$112:K113)-1,"NC")</f>
        <v>NC</v>
      </c>
    </row>
    <row r="115" spans="6:11">
      <c r="F115" s="334"/>
      <c r="G115" s="334"/>
      <c r="H115" s="334"/>
      <c r="K115" s="1" t="str">
        <f>IF(ISNUMBER(MATCH(D115,Clubs,0)),MIN(K$112:K114)-1,"NC")</f>
        <v>NC</v>
      </c>
    </row>
    <row r="116" spans="6:11">
      <c r="F116" s="334"/>
      <c r="G116" s="334"/>
      <c r="H116" s="334"/>
      <c r="K116" s="1" t="str">
        <f>IF(ISNUMBER(MATCH(D116,Clubs,0)),MIN(K$112:K115)-1,"NC")</f>
        <v>NC</v>
      </c>
    </row>
    <row r="117" spans="6:11">
      <c r="F117" s="334"/>
      <c r="G117" s="334"/>
      <c r="H117" s="334"/>
      <c r="K117" s="1" t="str">
        <f>IF(ISNUMBER(MATCH(D117,Clubs,0)),MIN(K$112:K116)-1,"NC")</f>
        <v>NC</v>
      </c>
    </row>
    <row r="118" spans="6:11">
      <c r="F118" s="334"/>
      <c r="G118" s="334"/>
      <c r="H118" s="334"/>
      <c r="K118" s="1" t="str">
        <f>IF(ISNUMBER(MATCH(D118,Clubs,0)),MIN(K$112:K117)-1,"NC")</f>
        <v>NC</v>
      </c>
    </row>
    <row r="119" spans="6:11">
      <c r="F119" s="334"/>
      <c r="G119" s="334"/>
      <c r="H119" s="334"/>
      <c r="K119" s="1" t="str">
        <f>IF(ISNUMBER(MATCH(D119,Clubs,0)),MIN(K$112:K118)-1,"NC")</f>
        <v>NC</v>
      </c>
    </row>
    <row r="120" spans="6:11">
      <c r="F120" s="334"/>
      <c r="G120" s="334"/>
      <c r="H120" s="334"/>
      <c r="K120" s="1" t="str">
        <f>IF(ISNUMBER(MATCH(D120,Clubs,0)),MIN(K$112:K119)-1,"NC")</f>
        <v>NC</v>
      </c>
    </row>
    <row r="121" spans="6:11">
      <c r="F121" s="334"/>
      <c r="G121" s="334"/>
      <c r="H121" s="334"/>
      <c r="K121" s="1" t="str">
        <f>IF(ISNUMBER(MATCH(D121,Clubs,0)),MIN(K$112:K120)-1,"NC")</f>
        <v>NC</v>
      </c>
    </row>
    <row r="122" spans="6:11">
      <c r="F122" s="334"/>
      <c r="G122" s="334"/>
      <c r="H122" s="334"/>
      <c r="K122" s="1" t="str">
        <f>IF(ISNUMBER(MATCH(D122,Clubs,0)),MIN(K$112:K121)-1,"NC")</f>
        <v>NC</v>
      </c>
    </row>
    <row r="123" spans="6:11">
      <c r="F123" s="334"/>
      <c r="G123" s="334"/>
      <c r="H123" s="334"/>
      <c r="K123" s="1" t="str">
        <f>IF(ISNUMBER(MATCH(D123,Clubs,0)),MIN(K$112:K122)-1,"NC")</f>
        <v>NC</v>
      </c>
    </row>
    <row r="124" spans="6:11">
      <c r="F124" s="334"/>
      <c r="G124" s="334"/>
      <c r="H124" s="334"/>
      <c r="K124" s="1" t="str">
        <f>IF(ISNUMBER(MATCH(D124,Clubs,0)),MIN(K$112:K123)-1,"NC")</f>
        <v>NC</v>
      </c>
    </row>
    <row r="125" spans="6:11">
      <c r="F125" s="334"/>
      <c r="G125" s="334"/>
      <c r="H125" s="334"/>
      <c r="K125" s="1" t="str">
        <f>IF(ISNUMBER(MATCH(D125,Clubs,0)),MIN(K$112:K124)-1,"NC")</f>
        <v>NC</v>
      </c>
    </row>
    <row r="126" spans="6:11">
      <c r="F126" s="334"/>
      <c r="G126" s="334"/>
      <c r="H126" s="334"/>
      <c r="K126" s="1" t="str">
        <f>IF(ISNUMBER(MATCH(D126,Clubs,0)),MIN(K$112:K125)-1,"NC")</f>
        <v>NC</v>
      </c>
    </row>
    <row r="127" spans="6:11">
      <c r="F127" s="334"/>
      <c r="G127" s="334"/>
      <c r="H127" s="334"/>
      <c r="K127" s="1" t="str">
        <f>IF(ISNUMBER(MATCH(D127,Clubs,0)),MIN(K$112:K126)-1,"NC")</f>
        <v>NC</v>
      </c>
    </row>
    <row r="128" spans="6:11">
      <c r="F128" s="334"/>
      <c r="G128" s="334"/>
      <c r="H128" s="334"/>
      <c r="K128" s="1" t="str">
        <f>IF(ISNUMBER(MATCH(D128,Clubs,0)),MIN(K$112:K127)-1,"NC")</f>
        <v>NC</v>
      </c>
    </row>
    <row r="129" spans="6:11">
      <c r="F129" s="334"/>
      <c r="G129" s="334"/>
      <c r="H129" s="334"/>
      <c r="K129" s="1" t="str">
        <f>IF(ISNUMBER(MATCH(D129,Clubs,0)),MIN(K$112:K128)-1,"NC")</f>
        <v>NC</v>
      </c>
    </row>
    <row r="130" spans="6:11">
      <c r="F130" s="334"/>
      <c r="G130" s="334"/>
      <c r="H130" s="334"/>
      <c r="K130" s="1" t="str">
        <f>IF(ISNUMBER(MATCH(D130,Clubs,0)),MIN(K$112:K129)-1,"NC")</f>
        <v>NC</v>
      </c>
    </row>
    <row r="131" spans="6:11">
      <c r="F131" s="334"/>
      <c r="G131" s="334"/>
      <c r="H131" s="334"/>
      <c r="K131" s="1" t="str">
        <f>IF(ISNUMBER(MATCH(D131,Clubs,0)),MIN(K$112:K130)-1,"NC")</f>
        <v>NC</v>
      </c>
    </row>
    <row r="132" spans="6:11">
      <c r="F132" s="334"/>
      <c r="G132" s="334"/>
      <c r="H132" s="334"/>
      <c r="K132" s="1" t="str">
        <f>IF(ISNUMBER(MATCH(D132,Clubs,0)),MIN(K$112:K131)-1,"NC")</f>
        <v>NC</v>
      </c>
    </row>
    <row r="133" spans="6:11">
      <c r="F133" s="334"/>
      <c r="G133" s="334"/>
      <c r="H133" s="334"/>
      <c r="K133" s="1" t="str">
        <f>IF(ISNUMBER(MATCH(D133,Clubs,0)),MIN(K$112:K132)-1,"NC")</f>
        <v>NC</v>
      </c>
    </row>
    <row r="134" spans="6:11">
      <c r="F134" s="334"/>
      <c r="G134" s="334"/>
      <c r="H134" s="334"/>
      <c r="K134" s="1" t="str">
        <f>IF(ISNUMBER(MATCH(D134,Clubs,0)),MIN(K$112:K133)-1,"NC")</f>
        <v>NC</v>
      </c>
    </row>
    <row r="135" spans="6:11">
      <c r="F135" s="334"/>
      <c r="G135" s="334"/>
      <c r="H135" s="334"/>
      <c r="K135" s="1" t="str">
        <f>IF(ISNUMBER(MATCH(D135,Clubs,0)),MIN(K$112:K134)-1,"NC")</f>
        <v>NC</v>
      </c>
    </row>
    <row r="136" spans="6:11">
      <c r="F136" s="334"/>
      <c r="G136" s="334"/>
      <c r="H136" s="334"/>
      <c r="K136" s="1" t="str">
        <f>IF(ISNUMBER(MATCH(D136,Clubs,0)),MIN(K$112:K135)-1,"NC")</f>
        <v>NC</v>
      </c>
    </row>
    <row r="137" spans="6:11">
      <c r="F137" s="334"/>
      <c r="G137" s="334"/>
      <c r="H137" s="334"/>
      <c r="K137" s="1" t="str">
        <f>IF(ISNUMBER(MATCH(D137,Clubs,0)),MIN(K$112:K136)-1,"NC")</f>
        <v>NC</v>
      </c>
    </row>
    <row r="138" spans="6:11">
      <c r="F138" s="334"/>
      <c r="G138" s="334"/>
      <c r="H138" s="334"/>
      <c r="K138" s="1" t="str">
        <f>IF(ISNUMBER(MATCH(D138,Clubs,0)),MIN(K$112:K137)-1,"NC")</f>
        <v>NC</v>
      </c>
    </row>
    <row r="139" spans="6:11">
      <c r="F139" s="334"/>
      <c r="G139" s="334"/>
      <c r="H139" s="334"/>
      <c r="K139" s="1" t="str">
        <f>IF(ISNUMBER(MATCH(D139,Clubs,0)),MIN(K$112:K138)-1,"NC")</f>
        <v>NC</v>
      </c>
    </row>
    <row r="140" spans="6:11">
      <c r="F140" s="334"/>
      <c r="G140" s="334"/>
      <c r="H140" s="334"/>
      <c r="K140" s="1" t="str">
        <f>IF(ISNUMBER(MATCH(D140,Clubs,0)),MIN(K$112:K139)-1,"NC")</f>
        <v>NC</v>
      </c>
    </row>
    <row r="141" spans="6:11">
      <c r="F141" s="334"/>
      <c r="G141" s="334"/>
      <c r="H141" s="334"/>
      <c r="K141" s="1" t="str">
        <f>IF(ISNUMBER(MATCH(D141,Clubs,0)),MIN(K$112:K140)-1,"NC")</f>
        <v>NC</v>
      </c>
    </row>
    <row r="142" spans="6:11">
      <c r="F142" s="334"/>
      <c r="G142" s="334"/>
      <c r="H142" s="334"/>
      <c r="K142" s="1" t="str">
        <f>IF(ISNUMBER(MATCH(D142,Clubs,0)),MIN(K$112:K141)-1,"NC")</f>
        <v>NC</v>
      </c>
    </row>
    <row r="143" spans="6:11">
      <c r="F143" s="334"/>
      <c r="G143" s="334"/>
      <c r="H143" s="334"/>
      <c r="K143" s="1" t="str">
        <f>IF(ISNUMBER(MATCH(D143,Clubs,0)),MIN(K$112:K142)-1,"NC")</f>
        <v>NC</v>
      </c>
    </row>
    <row r="144" spans="6:11">
      <c r="F144" s="334"/>
      <c r="G144" s="334"/>
      <c r="H144" s="334"/>
      <c r="K144" s="1" t="str">
        <f>IF(ISNUMBER(MATCH(D144,Clubs,0)),MIN(K$112:K143)-1,"NC")</f>
        <v>NC</v>
      </c>
    </row>
    <row r="145" spans="6:11">
      <c r="F145" s="334"/>
      <c r="G145" s="334"/>
      <c r="H145" s="334"/>
      <c r="K145" s="1" t="str">
        <f>IF(ISNUMBER(MATCH(D145,Clubs,0)),MIN(K$112:K144)-1,"NC")</f>
        <v>NC</v>
      </c>
    </row>
    <row r="146" spans="6:11">
      <c r="F146" s="334"/>
      <c r="G146" s="334"/>
      <c r="H146" s="334"/>
      <c r="K146" s="1" t="str">
        <f>IF(ISNUMBER(MATCH(D146,Clubs,0)),MIN(K$112:K145)-1,"NC")</f>
        <v>NC</v>
      </c>
    </row>
    <row r="147" spans="6:11">
      <c r="K147" s="1" t="str">
        <f>IF(ISNUMBER(MATCH(D147,Clubs,0)),MIN(K$112:K146)-1,"NC")</f>
        <v>NC</v>
      </c>
    </row>
    <row r="148" spans="6:11">
      <c r="K148" s="1" t="str">
        <f>IF(ISNUMBER(MATCH(D148,Clubs,0)),MIN(K$112:K147)-1,"NC")</f>
        <v>NC</v>
      </c>
    </row>
    <row r="149" spans="6:11">
      <c r="K149" s="1" t="str">
        <f>IF(ISNUMBER(MATCH(D149,Clubs,0)),MIN(K$112:K148)-1,"NC")</f>
        <v>NC</v>
      </c>
    </row>
    <row r="150" spans="6:11">
      <c r="K150" s="1" t="str">
        <f>IF(ISNUMBER(MATCH(D150,Clubs,0)),MIN(K$112:K149)-1,"NC")</f>
        <v>NC</v>
      </c>
    </row>
    <row r="151" spans="6:11">
      <c r="K151" s="1" t="str">
        <f>IF(ISNUMBER(MATCH(D151,Clubs,0)),MIN(K$112:K150)-1,"NC")</f>
        <v>NC</v>
      </c>
    </row>
    <row r="152" spans="6:11">
      <c r="K152" s="1" t="str">
        <f>IF(ISNUMBER(MATCH(D152,Clubs,0)),MIN(K$112:K151)-1,"NC")</f>
        <v>NC</v>
      </c>
    </row>
    <row r="153" spans="6:11">
      <c r="K153" s="1" t="str">
        <f>IF(ISNUMBER(MATCH(D153,Clubs,0)),MIN(K$112:K152)-1,"NC")</f>
        <v>NC</v>
      </c>
    </row>
    <row r="154" spans="6:11">
      <c r="K154" s="1" t="str">
        <f>IF(ISNUMBER(MATCH(D154,Clubs,0)),MIN(K$112:K153)-1,"NC")</f>
        <v>NC</v>
      </c>
    </row>
    <row r="155" spans="6:11">
      <c r="K155" s="1" t="str">
        <f>IF(ISNUMBER(MATCH(D155,Clubs,0)),MIN(K$112:K154)-1,"NC")</f>
        <v>NC</v>
      </c>
    </row>
    <row r="156" spans="6:11">
      <c r="K156" s="1" t="str">
        <f>IF(ISNUMBER(MATCH(D156,Clubs,0)),MIN(K$112:K155)-1,"NC")</f>
        <v>NC</v>
      </c>
    </row>
    <row r="157" spans="6:11">
      <c r="K157" s="1" t="str">
        <f>IF(ISNUMBER(MATCH(D157,Clubs,0)),MIN(K$112:K156)-1,"NC")</f>
        <v>NC</v>
      </c>
    </row>
    <row r="158" spans="6:11">
      <c r="K158" s="1" t="str">
        <f>IF(ISNUMBER(MATCH(D158,Clubs,0)),MIN(K$112:K157)-1,"NC")</f>
        <v>NC</v>
      </c>
    </row>
    <row r="159" spans="6:11">
      <c r="K159" s="1" t="str">
        <f>IF(ISNUMBER(MATCH(D159,Clubs,0)),MIN(K$112:K158)-1,"NC")</f>
        <v>NC</v>
      </c>
    </row>
    <row r="160" spans="6:11">
      <c r="K160" s="1" t="str">
        <f>IF(ISNUMBER(MATCH(D160,Clubs,0)),MIN(K$112:K159)-1,"NC")</f>
        <v>NC</v>
      </c>
    </row>
    <row r="161" spans="11:11">
      <c r="K161" s="1" t="str">
        <f>IF(ISNUMBER(MATCH(D161,Clubs,0)),MIN(K$112:K160)-1,"NC")</f>
        <v>NC</v>
      </c>
    </row>
    <row r="162" spans="11:11">
      <c r="K162" s="1" t="str">
        <f>IF(ISNUMBER(MATCH(D162,Clubs,0)),MIN(K$112:K161)-1,"NC")</f>
        <v>NC</v>
      </c>
    </row>
    <row r="163" spans="11:11">
      <c r="K163" s="1" t="str">
        <f>IF(ISNUMBER(MATCH(D163,Clubs,0)),MIN(K$112:K162)-1,"NC")</f>
        <v>NC</v>
      </c>
    </row>
    <row r="164" spans="11:11">
      <c r="K164" s="1" t="str">
        <f>IF(ISNUMBER(MATCH(D164,Clubs,0)),MIN(K$112:K163)-1,"NC")</f>
        <v>NC</v>
      </c>
    </row>
    <row r="165" spans="11:11">
      <c r="K165" s="1" t="str">
        <f>IF(ISNUMBER(MATCH(D165,Clubs,0)),MIN(K$112:K164)-1,"NC")</f>
        <v>NC</v>
      </c>
    </row>
    <row r="166" spans="11:11">
      <c r="K166" s="1" t="str">
        <f>IF(ISNUMBER(MATCH(D166,Clubs,0)),MIN(K$112:K165)-1,"NC")</f>
        <v>NC</v>
      </c>
    </row>
    <row r="167" spans="11:11">
      <c r="K167" s="1" t="str">
        <f>IF(ISNUMBER(MATCH(D167,Clubs,0)),MIN(K$112:K166)-1,"NC")</f>
        <v>NC</v>
      </c>
    </row>
    <row r="168" spans="11:11">
      <c r="K168" s="1" t="str">
        <f>IF(ISNUMBER(MATCH(D168,Clubs,0)),MIN(K$112:K167)-1,"NC")</f>
        <v>NC</v>
      </c>
    </row>
    <row r="169" spans="11:11">
      <c r="K169" s="1" t="str">
        <f>IF(ISNUMBER(MATCH(D169,Clubs,0)),MIN(K$112:K168)-1,"NC")</f>
        <v>NC</v>
      </c>
    </row>
    <row r="170" spans="11:11">
      <c r="K170" s="1" t="str">
        <f>IF(ISNUMBER(MATCH(D170,Clubs,0)),MIN(K$112:K169)-1,"NC")</f>
        <v>NC</v>
      </c>
    </row>
    <row r="171" spans="11:11">
      <c r="K171" s="1" t="str">
        <f>IF(ISNUMBER(MATCH(D171,Clubs,0)),MIN(K$112:K170)-1,"NC")</f>
        <v>NC</v>
      </c>
    </row>
    <row r="172" spans="11:11">
      <c r="K172" s="1" t="str">
        <f>IF(ISNUMBER(MATCH(D172,Clubs,0)),MIN(K$112:K171)-1,"NC")</f>
        <v>NC</v>
      </c>
    </row>
    <row r="173" spans="11:11">
      <c r="K173" s="1" t="str">
        <f>IF(ISNUMBER(MATCH(D173,Clubs,0)),MIN(K$112:K172)-1,"NC")</f>
        <v>NC</v>
      </c>
    </row>
    <row r="174" spans="11:11">
      <c r="K174" s="1" t="str">
        <f>IF(ISNUMBER(MATCH(D174,Clubs,0)),MIN(K$112:K173)-1,"NC")</f>
        <v>NC</v>
      </c>
    </row>
    <row r="175" spans="11:11">
      <c r="K175" s="1" t="str">
        <f>IF(ISNUMBER(MATCH(D175,Clubs,0)),MIN(K$112:K174)-1,"NC")</f>
        <v>NC</v>
      </c>
    </row>
    <row r="176" spans="11:11">
      <c r="K176" s="1" t="str">
        <f>IF(ISNUMBER(MATCH(D176,Clubs,0)),MIN(K$112:K175)-1,"NC")</f>
        <v>NC</v>
      </c>
    </row>
    <row r="177" spans="11:11">
      <c r="K177" s="1" t="str">
        <f>IF(ISNUMBER(MATCH(D177,Clubs,0)),MIN(K$112:K176)-1,"NC")</f>
        <v>NC</v>
      </c>
    </row>
    <row r="178" spans="11:11">
      <c r="K178" s="1" t="str">
        <f>IF(ISNUMBER(MATCH(D178,Clubs,0)),MIN(K$112:K177)-1,"NC")</f>
        <v>NC</v>
      </c>
    </row>
    <row r="179" spans="11:11">
      <c r="K179" s="1" t="str">
        <f>IF(ISNUMBER(MATCH(D179,Clubs,0)),MIN(K$112:K178)-1,"NC")</f>
        <v>NC</v>
      </c>
    </row>
    <row r="180" spans="11:11">
      <c r="K180" s="1" t="str">
        <f>IF(ISNUMBER(MATCH(D180,Clubs,0)),MIN(K$112:K179)-1,"NC")</f>
        <v>NC</v>
      </c>
    </row>
    <row r="181" spans="11:11">
      <c r="K181" s="1" t="str">
        <f>IF(ISNUMBER(MATCH(D181,Clubs,0)),MIN(K$112:K180)-1,"NC")</f>
        <v>NC</v>
      </c>
    </row>
    <row r="182" spans="11:11">
      <c r="K182" s="1" t="str">
        <f>IF(ISNUMBER(MATCH(D182,Clubs,0)),MIN(K$112:K181)-1,"NC")</f>
        <v>NC</v>
      </c>
    </row>
    <row r="183" spans="11:11">
      <c r="K183" s="1" t="str">
        <f>IF(ISNUMBER(MATCH(D183,Clubs,0)),MIN(K$112:K182)-1,"NC")</f>
        <v>NC</v>
      </c>
    </row>
    <row r="184" spans="11:11">
      <c r="K184" s="1" t="str">
        <f>IF(ISNUMBER(MATCH(D184,Clubs,0)),MIN(K$112:K183)-1,"NC")</f>
        <v>NC</v>
      </c>
    </row>
    <row r="185" spans="11:11">
      <c r="K185" s="1" t="str">
        <f>IF(ISNUMBER(MATCH(D185,Clubs,0)),MIN(K$112:K184)-1,"NC")</f>
        <v>NC</v>
      </c>
    </row>
    <row r="186" spans="11:11">
      <c r="K186" s="1" t="str">
        <f>IF(ISNUMBER(MATCH(D186,Clubs,0)),MIN(K$112:K185)-1,"NC")</f>
        <v>NC</v>
      </c>
    </row>
    <row r="187" spans="11:11">
      <c r="K187" s="1" t="str">
        <f>IF(ISNUMBER(MATCH(D187,Clubs,0)),MIN(K$112:K186)-1,"NC")</f>
        <v>NC</v>
      </c>
    </row>
    <row r="188" spans="11:11">
      <c r="K188" s="1" t="str">
        <f>IF(ISNUMBER(MATCH(D188,Clubs,0)),MIN(K$112:K187)-1,"NC")</f>
        <v>NC</v>
      </c>
    </row>
    <row r="189" spans="11:11">
      <c r="K189" s="1" t="str">
        <f>IF(ISNUMBER(MATCH(D189,Clubs,0)),MIN(K$112:K188)-1,"NC")</f>
        <v>NC</v>
      </c>
    </row>
    <row r="190" spans="11:11">
      <c r="K190" s="1" t="str">
        <f>IF(ISNUMBER(MATCH(D190,Clubs,0)),MIN(K$112:K189)-1,"NC")</f>
        <v>NC</v>
      </c>
    </row>
    <row r="191" spans="11:11">
      <c r="K191" s="1" t="str">
        <f>IF(ISNUMBER(MATCH(D191,Clubs,0)),MIN(K$112:K190)-1,"NC")</f>
        <v>NC</v>
      </c>
    </row>
    <row r="192" spans="11:11">
      <c r="K192" s="1" t="str">
        <f>IF(ISNUMBER(MATCH(D192,Clubs,0)),MIN(K$112:K191)-1,"NC")</f>
        <v>NC</v>
      </c>
    </row>
    <row r="193" spans="11:11">
      <c r="K193" s="1" t="str">
        <f>IF(ISNUMBER(MATCH(D193,Clubs,0)),MIN(K$112:K192)-1,"NC")</f>
        <v>NC</v>
      </c>
    </row>
    <row r="194" spans="11:11">
      <c r="K194" s="1" t="str">
        <f>IF(ISNUMBER(MATCH(D194,Clubs,0)),MIN(K$112:K193)-1,"NC")</f>
        <v>NC</v>
      </c>
    </row>
    <row r="195" spans="11:11">
      <c r="K195" s="1" t="str">
        <f>IF(ISNUMBER(MATCH(D195,Clubs,0)),MIN(K$112:K194)-1,"NC")</f>
        <v>NC</v>
      </c>
    </row>
    <row r="196" spans="11:11">
      <c r="K196" s="1" t="str">
        <f>IF(ISNUMBER(MATCH(D196,Clubs,0)),MIN(K$112:K195)-1,"NC")</f>
        <v>NC</v>
      </c>
    </row>
    <row r="197" spans="11:11">
      <c r="K197" s="1" t="str">
        <f>IF(ISNUMBER(MATCH(D197,Clubs,0)),MIN(K$112:K196)-1,"NC")</f>
        <v>NC</v>
      </c>
    </row>
    <row r="198" spans="11:11">
      <c r="K198" s="1" t="str">
        <f>IF(ISNUMBER(MATCH(D198,Clubs,0)),MIN(K$112:K197)-1,"NC")</f>
        <v>NC</v>
      </c>
    </row>
    <row r="199" spans="11:11">
      <c r="K199" s="1" t="str">
        <f>IF(ISNUMBER(MATCH(D199,Clubs,0)),MIN(K$112:K198)-1,"NC")</f>
        <v>NC</v>
      </c>
    </row>
    <row r="200" spans="11:11">
      <c r="K200" s="1" t="str">
        <f>IF(ISNUMBER(MATCH(D200,Clubs,0)),MIN(K$112:K199)-1,"NC")</f>
        <v>NC</v>
      </c>
    </row>
    <row r="201" spans="11:11">
      <c r="K201" s="1" t="str">
        <f>IF(ISNUMBER(MATCH(D201,Clubs,0)),MIN(K$112:K200)-1,"NC")</f>
        <v>NC</v>
      </c>
    </row>
    <row r="202" spans="11:11">
      <c r="K202" s="1" t="str">
        <f>IF(ISNUMBER(MATCH(D202,Clubs,0)),MIN(K$112:K201)-1,"NC")</f>
        <v>NC</v>
      </c>
    </row>
    <row r="203" spans="11:11">
      <c r="K203" s="1" t="str">
        <f>IF(ISNUMBER(MATCH(D203,Clubs,0)),MIN(K$112:K202)-1,"NC")</f>
        <v>NC</v>
      </c>
    </row>
    <row r="204" spans="11:11">
      <c r="K204" s="1" t="str">
        <f>IF(ISNUMBER(MATCH(D204,Clubs,0)),MIN(K$112:K203)-1,"NC")</f>
        <v>NC</v>
      </c>
    </row>
    <row r="205" spans="11:11">
      <c r="K205" s="1" t="str">
        <f>IF(ISNUMBER(MATCH(D205,Clubs,0)),MIN(K$112:K204)-1,"NC")</f>
        <v>NC</v>
      </c>
    </row>
    <row r="206" spans="11:11">
      <c r="K206" s="1" t="str">
        <f>IF(ISNUMBER(MATCH(D206,Clubs,0)),MIN(K$112:K205)-1,"NC")</f>
        <v>NC</v>
      </c>
    </row>
    <row r="207" spans="11:11">
      <c r="K207" s="1" t="str">
        <f>IF(ISNUMBER(MATCH(D207,Clubs,0)),MIN(K$112:K206)-1,"NC")</f>
        <v>NC</v>
      </c>
    </row>
    <row r="208" spans="11:11">
      <c r="K208" s="1" t="str">
        <f>IF(ISNUMBER(MATCH(D208,Clubs,0)),MIN(K$112:K207)-1,"NC")</f>
        <v>NC</v>
      </c>
    </row>
    <row r="209" spans="2:11">
      <c r="C209" s="327"/>
      <c r="D209" s="335"/>
      <c r="E209" s="335"/>
      <c r="F209" s="328"/>
      <c r="G209" s="328"/>
      <c r="H209" s="328"/>
      <c r="I209" s="328"/>
      <c r="J209" s="328"/>
      <c r="K209" s="1" t="str">
        <f>IF(ISNUMBER(MATCH(D209,Clubs,0)),MIN(K$112:K208)-1,"NC")</f>
        <v>NC</v>
      </c>
    </row>
    <row r="210" spans="2:11">
      <c r="C210" s="327"/>
      <c r="D210" s="335"/>
      <c r="E210" s="335"/>
      <c r="F210" s="328"/>
      <c r="G210" s="328"/>
      <c r="H210" s="328"/>
      <c r="I210" s="328"/>
      <c r="J210" s="328"/>
    </row>
    <row r="211" spans="2:11">
      <c r="F211" s="323"/>
      <c r="G211" s="323"/>
      <c r="H211" s="323"/>
      <c r="I211" s="336"/>
      <c r="J211" s="336"/>
    </row>
    <row r="212" spans="2:11" s="3" customFormat="1" ht="18">
      <c r="C212" s="330" t="s">
        <v>152</v>
      </c>
      <c r="D212" s="655"/>
      <c r="E212" s="655"/>
      <c r="K212" s="2"/>
    </row>
    <row r="213" spans="2:11" ht="45">
      <c r="B213" s="581"/>
      <c r="C213" s="564" t="s">
        <v>1</v>
      </c>
      <c r="D213" s="564" t="s">
        <v>2</v>
      </c>
      <c r="E213" s="564" t="s">
        <v>166</v>
      </c>
      <c r="F213" s="565"/>
      <c r="G213" s="565"/>
      <c r="H213" s="565"/>
      <c r="I213" s="580"/>
      <c r="J213" s="580"/>
      <c r="K213" s="565" t="s">
        <v>86</v>
      </c>
    </row>
    <row r="214" spans="2:11">
      <c r="B214" s="581"/>
      <c r="C214" s="582"/>
      <c r="D214" s="583"/>
      <c r="E214" s="583"/>
      <c r="F214" s="584"/>
      <c r="G214" s="584"/>
      <c r="H214" s="584"/>
      <c r="I214" s="585"/>
      <c r="J214" s="585"/>
      <c r="K214" s="586">
        <v>100</v>
      </c>
    </row>
    <row r="215" spans="2:11">
      <c r="C215" s="257"/>
      <c r="D215" s="277"/>
      <c r="E215" s="277"/>
      <c r="F215" s="334"/>
      <c r="G215" s="334"/>
      <c r="H215" s="334"/>
      <c r="I215" s="259"/>
      <c r="J215" s="259"/>
      <c r="K215" s="1" t="str">
        <f>IF(ISNUMBER(MATCH(D215,Clubs,0)),MIN(K214:K$214)-1,"NC")</f>
        <v>NC</v>
      </c>
    </row>
    <row r="216" spans="2:11">
      <c r="C216" s="257"/>
      <c r="D216" s="277"/>
      <c r="E216" s="277"/>
      <c r="F216" s="334"/>
      <c r="G216" s="334"/>
      <c r="H216" s="334"/>
      <c r="I216" s="259"/>
      <c r="J216" s="259"/>
      <c r="K216" s="1" t="str">
        <f>IF(ISNUMBER(MATCH(D216,Clubs,0)),MIN(K$214:K215)-1,"NC")</f>
        <v>NC</v>
      </c>
    </row>
    <row r="217" spans="2:11">
      <c r="C217" s="257"/>
      <c r="D217" s="277"/>
      <c r="E217" s="277"/>
      <c r="F217" s="334"/>
      <c r="G217" s="334"/>
      <c r="H217" s="334"/>
      <c r="I217" s="259"/>
      <c r="J217" s="259"/>
      <c r="K217" s="1" t="str">
        <f>IF(ISNUMBER(MATCH(D217,Clubs,0)),MIN(K$214:K216)-1,"NC")</f>
        <v>NC</v>
      </c>
    </row>
    <row r="218" spans="2:11">
      <c r="C218" s="257"/>
      <c r="D218" s="277"/>
      <c r="E218" s="277"/>
      <c r="F218" s="334"/>
      <c r="G218" s="334"/>
      <c r="H218" s="334"/>
      <c r="I218" s="259"/>
      <c r="J218" s="259"/>
      <c r="K218" s="1" t="str">
        <f>IF(ISNUMBER(MATCH(D218,Clubs,0)),MIN(K$214:K217)-1,"NC")</f>
        <v>NC</v>
      </c>
    </row>
    <row r="219" spans="2:11">
      <c r="C219" s="257"/>
      <c r="D219" s="277"/>
      <c r="E219" s="277"/>
      <c r="F219" s="334"/>
      <c r="G219" s="334"/>
      <c r="H219" s="334"/>
      <c r="I219" s="259"/>
      <c r="J219" s="259"/>
      <c r="K219" s="1" t="str">
        <f>IF(ISNUMBER(MATCH(D219,Clubs,0)),MIN(K$214:K218)-1,"NC")</f>
        <v>NC</v>
      </c>
    </row>
    <row r="220" spans="2:11">
      <c r="C220" s="257"/>
      <c r="D220" s="277"/>
      <c r="E220" s="277"/>
      <c r="F220" s="334"/>
      <c r="G220" s="334"/>
      <c r="H220" s="334"/>
      <c r="I220" s="259"/>
      <c r="J220" s="259"/>
      <c r="K220" s="1" t="str">
        <f>IF(ISNUMBER(MATCH(D220,Clubs,0)),MIN(K$214:K219)-1,"NC")</f>
        <v>NC</v>
      </c>
    </row>
    <row r="221" spans="2:11">
      <c r="C221" s="257"/>
      <c r="D221" s="277"/>
      <c r="E221" s="277"/>
      <c r="F221" s="334"/>
      <c r="G221" s="334"/>
      <c r="H221" s="334"/>
      <c r="I221" s="259"/>
      <c r="J221" s="259"/>
      <c r="K221" s="1" t="str">
        <f>IF(ISNUMBER(MATCH(D221,Clubs,0)),MIN(K$214:K220)-1,"NC")</f>
        <v>NC</v>
      </c>
    </row>
    <row r="222" spans="2:11">
      <c r="C222" s="257"/>
      <c r="D222" s="277"/>
      <c r="E222" s="277"/>
      <c r="F222" s="334"/>
      <c r="G222" s="334"/>
      <c r="H222" s="334"/>
      <c r="I222" s="259"/>
      <c r="J222" s="259"/>
      <c r="K222" s="1" t="str">
        <f>IF(ISNUMBER(MATCH(D222,Clubs,0)),MIN(K$214:K221)-1,"NC")</f>
        <v>NC</v>
      </c>
    </row>
    <row r="223" spans="2:11">
      <c r="C223" s="257"/>
      <c r="D223" s="277"/>
      <c r="E223" s="277"/>
      <c r="F223" s="334"/>
      <c r="G223" s="334"/>
      <c r="H223" s="334"/>
      <c r="I223" s="259"/>
      <c r="J223" s="259"/>
      <c r="K223" s="1" t="str">
        <f>IF(ISNUMBER(MATCH(D223,Clubs,0)),MIN(K$214:K222)-1,"NC")</f>
        <v>NC</v>
      </c>
    </row>
    <row r="224" spans="2:11">
      <c r="C224" s="257"/>
      <c r="D224" s="277"/>
      <c r="E224" s="277"/>
      <c r="F224" s="334"/>
      <c r="G224" s="334"/>
      <c r="H224" s="334"/>
      <c r="I224" s="259"/>
      <c r="J224" s="259"/>
      <c r="K224" s="1" t="str">
        <f>IF(ISNUMBER(MATCH(D224,Clubs,0)),MIN(K$214:K223)-1,"NC")</f>
        <v>NC</v>
      </c>
    </row>
    <row r="225" spans="6:11">
      <c r="F225" s="334"/>
      <c r="G225" s="334"/>
      <c r="H225" s="334"/>
      <c r="K225" s="1" t="str">
        <f>IF(ISNUMBER(MATCH(D225,Clubs,0)),MIN(K$214:K224)-1,"NC")</f>
        <v>NC</v>
      </c>
    </row>
    <row r="226" spans="6:11">
      <c r="F226" s="334"/>
      <c r="G226" s="334"/>
      <c r="H226" s="334"/>
      <c r="K226" s="1" t="str">
        <f>IF(ISNUMBER(MATCH(D226,Clubs,0)),MIN(K$214:K225)-1,"NC")</f>
        <v>NC</v>
      </c>
    </row>
    <row r="227" spans="6:11">
      <c r="F227" s="334"/>
      <c r="G227" s="334"/>
      <c r="H227" s="334"/>
      <c r="K227" s="1" t="str">
        <f>IF(ISNUMBER(MATCH(D227,Clubs,0)),MIN(K$214:K226)-1,"NC")</f>
        <v>NC</v>
      </c>
    </row>
    <row r="228" spans="6:11">
      <c r="F228" s="334"/>
      <c r="G228" s="334"/>
      <c r="H228" s="334"/>
      <c r="K228" s="1" t="str">
        <f>IF(ISNUMBER(MATCH(D228,Clubs,0)),MIN(K$214:K227)-1,"NC")</f>
        <v>NC</v>
      </c>
    </row>
    <row r="229" spans="6:11">
      <c r="F229" s="334"/>
      <c r="G229" s="334"/>
      <c r="H229" s="334"/>
      <c r="K229" s="1" t="str">
        <f>IF(ISNUMBER(MATCH(D229,Clubs,0)),MIN(K$214:K228)-1,"NC")</f>
        <v>NC</v>
      </c>
    </row>
    <row r="230" spans="6:11">
      <c r="F230" s="334"/>
      <c r="G230" s="334"/>
      <c r="H230" s="334"/>
      <c r="K230" s="1" t="str">
        <f>IF(ISNUMBER(MATCH(D230,Clubs,0)),MIN(K$214:K229)-1,"NC")</f>
        <v>NC</v>
      </c>
    </row>
    <row r="231" spans="6:11">
      <c r="F231" s="334"/>
      <c r="G231" s="334"/>
      <c r="H231" s="334"/>
      <c r="K231" s="1" t="str">
        <f>IF(ISNUMBER(MATCH(D231,Clubs,0)),MIN(K$214:K230)-1,"NC")</f>
        <v>NC</v>
      </c>
    </row>
    <row r="232" spans="6:11">
      <c r="F232" s="334"/>
      <c r="G232" s="334"/>
      <c r="H232" s="334"/>
      <c r="K232" s="1" t="str">
        <f>IF(ISNUMBER(MATCH(D232,Clubs,0)),MIN(K$214:K231)-1,"NC")</f>
        <v>NC</v>
      </c>
    </row>
    <row r="233" spans="6:11">
      <c r="F233" s="334"/>
      <c r="G233" s="334"/>
      <c r="H233" s="334"/>
      <c r="K233" s="1" t="str">
        <f>IF(ISNUMBER(MATCH(D233,Clubs,0)),MIN(K$214:K232)-1,"NC")</f>
        <v>NC</v>
      </c>
    </row>
    <row r="234" spans="6:11">
      <c r="F234" s="334"/>
      <c r="G234" s="334"/>
      <c r="H234" s="334"/>
      <c r="K234" s="1" t="str">
        <f>IF(ISNUMBER(MATCH(D234,Clubs,0)),MIN(K$214:K233)-1,"NC")</f>
        <v>NC</v>
      </c>
    </row>
    <row r="235" spans="6:11">
      <c r="F235" s="334"/>
      <c r="G235" s="334"/>
      <c r="H235" s="334"/>
      <c r="K235" s="1" t="str">
        <f>IF(ISNUMBER(MATCH(D235,Clubs,0)),MIN(K$214:K234)-1,"NC")</f>
        <v>NC</v>
      </c>
    </row>
    <row r="236" spans="6:11">
      <c r="F236" s="334"/>
      <c r="G236" s="334"/>
      <c r="H236" s="334"/>
      <c r="K236" s="1" t="str">
        <f>IF(ISNUMBER(MATCH(D236,Clubs,0)),MIN(K$214:K235)-1,"NC")</f>
        <v>NC</v>
      </c>
    </row>
    <row r="237" spans="6:11">
      <c r="F237" s="334"/>
      <c r="G237" s="334"/>
      <c r="H237" s="334"/>
      <c r="K237" s="1" t="str">
        <f>IF(ISNUMBER(MATCH(D237,Clubs,0)),MIN(K$214:K236)-1,"NC")</f>
        <v>NC</v>
      </c>
    </row>
    <row r="238" spans="6:11">
      <c r="F238" s="334"/>
      <c r="G238" s="334"/>
      <c r="H238" s="334"/>
      <c r="K238" s="1" t="str">
        <f>IF(ISNUMBER(MATCH(D238,Clubs,0)),MIN(K$214:K237)-1,"NC")</f>
        <v>NC</v>
      </c>
    </row>
    <row r="239" spans="6:11">
      <c r="F239" s="334"/>
      <c r="G239" s="334"/>
      <c r="H239" s="334"/>
      <c r="K239" s="1" t="str">
        <f>IF(ISNUMBER(MATCH(D239,Clubs,0)),MIN(K$214:K238)-1,"NC")</f>
        <v>NC</v>
      </c>
    </row>
    <row r="240" spans="6:11">
      <c r="F240" s="334"/>
      <c r="G240" s="334"/>
      <c r="H240" s="334"/>
      <c r="K240" s="1" t="str">
        <f>IF(ISNUMBER(MATCH(D240,Clubs,0)),MIN(K$214:K239)-1,"NC")</f>
        <v>NC</v>
      </c>
    </row>
    <row r="241" spans="6:11">
      <c r="F241" s="334"/>
      <c r="G241" s="334"/>
      <c r="H241" s="334"/>
      <c r="K241" s="1" t="str">
        <f>IF(ISNUMBER(MATCH(D241,Clubs,0)),MIN(K$214:K240)-1,"NC")</f>
        <v>NC</v>
      </c>
    </row>
    <row r="242" spans="6:11">
      <c r="F242" s="334"/>
      <c r="G242" s="334"/>
      <c r="H242" s="334"/>
      <c r="K242" s="1" t="str">
        <f>IF(ISNUMBER(MATCH(D242,Clubs,0)),MIN(K$214:K241)-1,"NC")</f>
        <v>NC</v>
      </c>
    </row>
    <row r="243" spans="6:11">
      <c r="F243" s="334"/>
      <c r="G243" s="334"/>
      <c r="H243" s="334"/>
      <c r="K243" s="1" t="str">
        <f>IF(ISNUMBER(MATCH(D243,Clubs,0)),MIN(K$214:K242)-1,"NC")</f>
        <v>NC</v>
      </c>
    </row>
    <row r="244" spans="6:11">
      <c r="F244" s="334"/>
      <c r="G244" s="334"/>
      <c r="H244" s="334"/>
      <c r="K244" s="1" t="str">
        <f>IF(ISNUMBER(MATCH(D244,Clubs,0)),MIN(K$214:K243)-1,"NC")</f>
        <v>NC</v>
      </c>
    </row>
    <row r="245" spans="6:11">
      <c r="F245" s="334"/>
      <c r="G245" s="334"/>
      <c r="H245" s="334"/>
      <c r="K245" s="1" t="str">
        <f>IF(ISNUMBER(MATCH(D245,Clubs,0)),MIN(K$214:K244)-1,"NC")</f>
        <v>NC</v>
      </c>
    </row>
    <row r="246" spans="6:11">
      <c r="F246" s="334"/>
      <c r="G246" s="334"/>
      <c r="H246" s="334"/>
      <c r="K246" s="1" t="str">
        <f>IF(ISNUMBER(MATCH(D246,Clubs,0)),MIN(K$214:K245)-1,"NC")</f>
        <v>NC</v>
      </c>
    </row>
    <row r="247" spans="6:11">
      <c r="F247" s="334"/>
      <c r="G247" s="334"/>
      <c r="H247" s="334"/>
      <c r="K247" s="1" t="str">
        <f>IF(ISNUMBER(MATCH(D247,Clubs,0)),MIN(K$214:K246)-1,"NC")</f>
        <v>NC</v>
      </c>
    </row>
    <row r="248" spans="6:11">
      <c r="F248" s="334"/>
      <c r="G248" s="334"/>
      <c r="H248" s="334"/>
      <c r="K248" s="1" t="str">
        <f>IF(ISNUMBER(MATCH(D248,Clubs,0)),MIN(K$214:K247)-1,"NC")</f>
        <v>NC</v>
      </c>
    </row>
    <row r="249" spans="6:11">
      <c r="F249" s="334"/>
      <c r="G249" s="334"/>
      <c r="H249" s="334"/>
      <c r="K249" s="1" t="str">
        <f>IF(ISNUMBER(MATCH(D249,Clubs,0)),MIN(K$214:K248)-1,"NC")</f>
        <v>NC</v>
      </c>
    </row>
    <row r="250" spans="6:11">
      <c r="F250" s="334"/>
      <c r="G250" s="334"/>
      <c r="H250" s="334"/>
      <c r="K250" s="1" t="str">
        <f>IF(ISNUMBER(MATCH(D250,Clubs,0)),MIN(K$214:K249)-1,"NC")</f>
        <v>NC</v>
      </c>
    </row>
    <row r="251" spans="6:11">
      <c r="F251" s="334"/>
      <c r="G251" s="334"/>
      <c r="H251" s="334"/>
      <c r="K251" s="1" t="str">
        <f>IF(ISNUMBER(MATCH(D251,Clubs,0)),MIN(K$214:K250)-1,"NC")</f>
        <v>NC</v>
      </c>
    </row>
    <row r="252" spans="6:11">
      <c r="F252" s="334"/>
      <c r="G252" s="334"/>
      <c r="H252" s="334"/>
      <c r="K252" s="1" t="str">
        <f>IF(ISNUMBER(MATCH(D252,Clubs,0)),MIN(K$214:K251)-1,"NC")</f>
        <v>NC</v>
      </c>
    </row>
    <row r="253" spans="6:11">
      <c r="F253" s="334"/>
      <c r="G253" s="334"/>
      <c r="H253" s="334"/>
      <c r="K253" s="1" t="str">
        <f>IF(ISNUMBER(MATCH(D253,Clubs,0)),MIN(K$214:K252)-1,"NC")</f>
        <v>NC</v>
      </c>
    </row>
    <row r="254" spans="6:11">
      <c r="F254" s="334"/>
      <c r="G254" s="334"/>
      <c r="H254" s="334"/>
      <c r="K254" s="1" t="str">
        <f>IF(ISNUMBER(MATCH(D254,Clubs,0)),MIN(K$214:K253)-1,"NC")</f>
        <v>NC</v>
      </c>
    </row>
    <row r="255" spans="6:11">
      <c r="F255" s="334"/>
      <c r="G255" s="334"/>
      <c r="H255" s="334"/>
      <c r="K255" s="1" t="str">
        <f>IF(ISNUMBER(MATCH(D255,Clubs,0)),MIN(K$214:K254)-1,"NC")</f>
        <v>NC</v>
      </c>
    </row>
    <row r="256" spans="6:11">
      <c r="F256" s="334"/>
      <c r="G256" s="334"/>
      <c r="H256" s="334"/>
      <c r="K256" s="1" t="str">
        <f>IF(ISNUMBER(MATCH(D256,Clubs,0)),MIN(K$214:K255)-1,"NC")</f>
        <v>NC</v>
      </c>
    </row>
    <row r="257" spans="6:11">
      <c r="F257" s="334"/>
      <c r="G257" s="334"/>
      <c r="H257" s="334"/>
      <c r="K257" s="1" t="str">
        <f>IF(ISNUMBER(MATCH(D257,Clubs,0)),MIN(K$214:K256)-1,"NC")</f>
        <v>NC</v>
      </c>
    </row>
    <row r="258" spans="6:11">
      <c r="F258" s="334"/>
      <c r="G258" s="334"/>
      <c r="H258" s="334"/>
      <c r="K258" s="1" t="str">
        <f>IF(ISNUMBER(MATCH(D258,Clubs,0)),MIN(K$214:K257)-1,"NC")</f>
        <v>NC</v>
      </c>
    </row>
    <row r="259" spans="6:11">
      <c r="F259" s="334"/>
      <c r="G259" s="334"/>
      <c r="H259" s="334"/>
      <c r="K259" s="1" t="str">
        <f>IF(ISNUMBER(MATCH(D259,Clubs,0)),MIN(K$214:K258)-1,"NC")</f>
        <v>NC</v>
      </c>
    </row>
    <row r="260" spans="6:11">
      <c r="F260" s="334"/>
      <c r="G260" s="334"/>
      <c r="H260" s="334"/>
      <c r="K260" s="1" t="str">
        <f>IF(ISNUMBER(MATCH(D260,Clubs,0)),MIN(K$214:K259)-1,"NC")</f>
        <v>NC</v>
      </c>
    </row>
    <row r="261" spans="6:11">
      <c r="F261" s="334"/>
      <c r="G261" s="334"/>
      <c r="H261" s="334"/>
      <c r="K261" s="1" t="str">
        <f>IF(ISNUMBER(MATCH(D261,Clubs,0)),MIN(K$214:K260)-1,"NC")</f>
        <v>NC</v>
      </c>
    </row>
    <row r="262" spans="6:11">
      <c r="F262" s="334"/>
      <c r="G262" s="334"/>
      <c r="H262" s="334"/>
      <c r="K262" s="1" t="str">
        <f>IF(ISNUMBER(MATCH(D262,Clubs,0)),MIN(K$214:K261)-1,"NC")</f>
        <v>NC</v>
      </c>
    </row>
    <row r="263" spans="6:11">
      <c r="F263" s="334"/>
      <c r="G263" s="334"/>
      <c r="H263" s="334"/>
      <c r="K263" s="1" t="str">
        <f>IF(ISNUMBER(MATCH(D263,Clubs,0)),MIN(K$214:K262)-1,"NC")</f>
        <v>NC</v>
      </c>
    </row>
    <row r="264" spans="6:11">
      <c r="F264" s="334"/>
      <c r="G264" s="334"/>
      <c r="H264" s="334"/>
      <c r="K264" s="1" t="str">
        <f>IF(ISNUMBER(MATCH(D264,Clubs,0)),MIN(K$214:K263)-1,"NC")</f>
        <v>NC</v>
      </c>
    </row>
    <row r="265" spans="6:11">
      <c r="F265" s="334"/>
      <c r="G265" s="334"/>
      <c r="H265" s="334"/>
      <c r="K265" s="1" t="str">
        <f>IF(ISNUMBER(MATCH(D265,Clubs,0)),MIN(K$214:K264)-1,"NC")</f>
        <v>NC</v>
      </c>
    </row>
    <row r="266" spans="6:11">
      <c r="F266" s="334"/>
      <c r="G266" s="334"/>
      <c r="H266" s="334"/>
      <c r="K266" s="1" t="str">
        <f>IF(ISNUMBER(MATCH(D266,Clubs,0)),MIN(K$214:K265)-1,"NC")</f>
        <v>NC</v>
      </c>
    </row>
    <row r="267" spans="6:11">
      <c r="F267" s="334"/>
      <c r="G267" s="334"/>
      <c r="H267" s="334"/>
      <c r="K267" s="1" t="str">
        <f>IF(ISNUMBER(MATCH(D267,Clubs,0)),MIN(K$214:K266)-1,"NC")</f>
        <v>NC</v>
      </c>
    </row>
    <row r="268" spans="6:11">
      <c r="K268" s="1" t="str">
        <f>IF(ISNUMBER(MATCH(D268,Clubs,0)),MIN(K$214:K267)-1,"NC")</f>
        <v>NC</v>
      </c>
    </row>
    <row r="269" spans="6:11">
      <c r="K269" s="1" t="str">
        <f>IF(ISNUMBER(MATCH(D269,Clubs,0)),MIN(K$214:K268)-1,"NC")</f>
        <v>NC</v>
      </c>
    </row>
    <row r="270" spans="6:11">
      <c r="K270" s="1" t="str">
        <f>IF(ISNUMBER(MATCH(D270,Clubs,0)),MIN(K$214:K269)-1,"NC")</f>
        <v>NC</v>
      </c>
    </row>
    <row r="271" spans="6:11">
      <c r="K271" s="1" t="str">
        <f>IF(ISNUMBER(MATCH(D271,Clubs,0)),MIN(K$214:K270)-1,"NC")</f>
        <v>NC</v>
      </c>
    </row>
    <row r="272" spans="6:11">
      <c r="K272" s="1" t="str">
        <f>IF(ISNUMBER(MATCH(D272,Clubs,0)),MIN(K$214:K271)-1,"NC")</f>
        <v>NC</v>
      </c>
    </row>
    <row r="273" spans="11:11">
      <c r="K273" s="1" t="str">
        <f>IF(ISNUMBER(MATCH(D273,Clubs,0)),MIN(K$214:K272)-1,"NC")</f>
        <v>NC</v>
      </c>
    </row>
    <row r="274" spans="11:11">
      <c r="K274" s="1" t="str">
        <f>IF(ISNUMBER(MATCH(D274,Clubs,0)),MIN(K$214:K273)-1,"NC")</f>
        <v>NC</v>
      </c>
    </row>
    <row r="275" spans="11:11">
      <c r="K275" s="1" t="str">
        <f>IF(ISNUMBER(MATCH(D275,Clubs,0)),MIN(K$214:K274)-1,"NC")</f>
        <v>NC</v>
      </c>
    </row>
    <row r="276" spans="11:11">
      <c r="K276" s="1" t="str">
        <f>IF(ISNUMBER(MATCH(D276,Clubs,0)),MIN(K$214:K275)-1,"NC")</f>
        <v>NC</v>
      </c>
    </row>
    <row r="277" spans="11:11">
      <c r="K277" s="1" t="str">
        <f>IF(ISNUMBER(MATCH(D277,Clubs,0)),MIN(K$214:K276)-1,"NC")</f>
        <v>NC</v>
      </c>
    </row>
    <row r="278" spans="11:11">
      <c r="K278" s="1" t="str">
        <f>IF(ISNUMBER(MATCH(D278,Clubs,0)),MIN(K$214:K277)-1,"NC")</f>
        <v>NC</v>
      </c>
    </row>
    <row r="279" spans="11:11">
      <c r="K279" s="1" t="str">
        <f>IF(ISNUMBER(MATCH(D279,Clubs,0)),MIN(K$214:K278)-1,"NC")</f>
        <v>NC</v>
      </c>
    </row>
    <row r="280" spans="11:11">
      <c r="K280" s="1" t="str">
        <f>IF(ISNUMBER(MATCH(D280,Clubs,0)),MIN(K$214:K279)-1,"NC")</f>
        <v>NC</v>
      </c>
    </row>
    <row r="281" spans="11:11">
      <c r="K281" s="1" t="str">
        <f>IF(ISNUMBER(MATCH(D281,Clubs,0)),MIN(K$214:K280)-1,"NC")</f>
        <v>NC</v>
      </c>
    </row>
    <row r="282" spans="11:11">
      <c r="K282" s="1" t="str">
        <f>IF(ISNUMBER(MATCH(D282,Clubs,0)),MIN(K$214:K281)-1,"NC")</f>
        <v>NC</v>
      </c>
    </row>
    <row r="283" spans="11:11">
      <c r="K283" s="1" t="str">
        <f>IF(ISNUMBER(MATCH(D283,Clubs,0)),MIN(K$214:K282)-1,"NC")</f>
        <v>NC</v>
      </c>
    </row>
    <row r="284" spans="11:11">
      <c r="K284" s="1" t="str">
        <f>IF(ISNUMBER(MATCH(D284,Clubs,0)),MIN(K$214:K283)-1,"NC")</f>
        <v>NC</v>
      </c>
    </row>
    <row r="285" spans="11:11">
      <c r="K285" s="1" t="str">
        <f>IF(ISNUMBER(MATCH(D285,Clubs,0)),MIN(K$214:K284)-1,"NC")</f>
        <v>NC</v>
      </c>
    </row>
    <row r="286" spans="11:11">
      <c r="K286" s="1" t="str">
        <f>IF(ISNUMBER(MATCH(D286,Clubs,0)),MIN(K$214:K285)-1,"NC")</f>
        <v>NC</v>
      </c>
    </row>
    <row r="287" spans="11:11">
      <c r="K287" s="1" t="str">
        <f>IF(ISNUMBER(MATCH(D287,Clubs,0)),MIN(K$214:K286)-1,"NC")</f>
        <v>NC</v>
      </c>
    </row>
    <row r="288" spans="11:11">
      <c r="K288" s="1" t="str">
        <f>IF(ISNUMBER(MATCH(D288,Clubs,0)),MIN(K$214:K287)-1,"NC")</f>
        <v>NC</v>
      </c>
    </row>
    <row r="289" spans="11:11">
      <c r="K289" s="1" t="str">
        <f>IF(ISNUMBER(MATCH(D289,Clubs,0)),MIN(K$214:K288)-1,"NC")</f>
        <v>NC</v>
      </c>
    </row>
    <row r="290" spans="11:11">
      <c r="K290" s="1" t="str">
        <f>IF(ISNUMBER(MATCH(D290,Clubs,0)),MIN(K$214:K289)-1,"NC")</f>
        <v>NC</v>
      </c>
    </row>
    <row r="291" spans="11:11">
      <c r="K291" s="1" t="str">
        <f>IF(ISNUMBER(MATCH(D291,Clubs,0)),MIN(K$214:K290)-1,"NC")</f>
        <v>NC</v>
      </c>
    </row>
    <row r="292" spans="11:11">
      <c r="K292" s="1" t="str">
        <f>IF(ISNUMBER(MATCH(D292,Clubs,0)),MIN(K$214:K291)-1,"NC")</f>
        <v>NC</v>
      </c>
    </row>
    <row r="293" spans="11:11">
      <c r="K293" s="1" t="str">
        <f>IF(ISNUMBER(MATCH(D293,Clubs,0)),MIN(K$214:K292)-1,"NC")</f>
        <v>NC</v>
      </c>
    </row>
    <row r="294" spans="11:11">
      <c r="K294" s="1" t="str">
        <f>IF(ISNUMBER(MATCH(D294,Clubs,0)),MIN(K$214:K293)-1,"NC")</f>
        <v>NC</v>
      </c>
    </row>
    <row r="295" spans="11:11">
      <c r="K295" s="1" t="str">
        <f>IF(ISNUMBER(MATCH(D295,Clubs,0)),MIN(K$214:K294)-1,"NC")</f>
        <v>NC</v>
      </c>
    </row>
    <row r="296" spans="11:11">
      <c r="K296" s="1" t="str">
        <f>IF(ISNUMBER(MATCH(D296,Clubs,0)),MIN(K$214:K295)-1,"NC")</f>
        <v>NC</v>
      </c>
    </row>
    <row r="297" spans="11:11">
      <c r="K297" s="1" t="str">
        <f>IF(ISNUMBER(MATCH(D297,Clubs,0)),MIN(K$214:K296)-1,"NC")</f>
        <v>NC</v>
      </c>
    </row>
    <row r="298" spans="11:11">
      <c r="K298" s="1" t="str">
        <f>IF(ISNUMBER(MATCH(D298,Clubs,0)),MIN(K$214:K297)-1,"NC")</f>
        <v>NC</v>
      </c>
    </row>
    <row r="299" spans="11:11">
      <c r="K299" s="1" t="str">
        <f>IF(ISNUMBER(MATCH(D299,Clubs,0)),MIN(K$214:K298)-1,"NC")</f>
        <v>NC</v>
      </c>
    </row>
    <row r="300" spans="11:11">
      <c r="K300" s="1" t="str">
        <f>IF(ISNUMBER(MATCH(D300,Clubs,0)),MIN(K$214:K299)-1,"NC")</f>
        <v>NC</v>
      </c>
    </row>
    <row r="301" spans="11:11">
      <c r="K301" s="1" t="str">
        <f>IF(ISNUMBER(MATCH(D301,Clubs,0)),MIN(K$214:K300)-1,"NC")</f>
        <v>NC</v>
      </c>
    </row>
    <row r="302" spans="11:11">
      <c r="K302" s="1" t="str">
        <f>IF(ISNUMBER(MATCH(D302,Clubs,0)),MIN(K$214:K301)-1,"NC")</f>
        <v>NC</v>
      </c>
    </row>
    <row r="303" spans="11:11">
      <c r="K303" s="1" t="str">
        <f>IF(ISNUMBER(MATCH(D303,Clubs,0)),MIN(K$214:K302)-1,"NC")</f>
        <v>NC</v>
      </c>
    </row>
    <row r="304" spans="11:11">
      <c r="K304" s="1" t="str">
        <f>IF(ISNUMBER(MATCH(D304,Clubs,0)),MIN(K$214:K303)-1,"NC")</f>
        <v>NC</v>
      </c>
    </row>
    <row r="305" spans="11:11">
      <c r="K305" s="1" t="str">
        <f>IF(ISNUMBER(MATCH(D305,Clubs,0)),MIN(K$214:K304)-1,"NC")</f>
        <v>NC</v>
      </c>
    </row>
    <row r="306" spans="11:11">
      <c r="K306" s="1" t="str">
        <f>IF(ISNUMBER(MATCH(D306,Clubs,0)),MIN(K$214:K305)-1,"NC")</f>
        <v>NC</v>
      </c>
    </row>
    <row r="307" spans="11:11">
      <c r="K307" s="1" t="str">
        <f>IF(ISNUMBER(MATCH(D307,Clubs,0)),MIN(K$214:K306)-1,"NC")</f>
        <v>NC</v>
      </c>
    </row>
    <row r="308" spans="11:11">
      <c r="K308" s="1" t="str">
        <f>IF(ISNUMBER(MATCH(D308,Clubs,0)),MIN(K$214:K307)-1,"NC")</f>
        <v>NC</v>
      </c>
    </row>
    <row r="309" spans="11:11">
      <c r="K309" s="1" t="str">
        <f>IF(ISNUMBER(MATCH(D309,Clubs,0)),MIN(K$214:K308)-1,"NC")</f>
        <v>NC</v>
      </c>
    </row>
    <row r="310" spans="11:11">
      <c r="K310" s="1" t="str">
        <f>IF(ISNUMBER(MATCH(D310,Clubs,0)),MIN(K$214:K309)-1,"NC")</f>
        <v>NC</v>
      </c>
    </row>
    <row r="311" spans="11:11">
      <c r="K311" s="1" t="str">
        <f>IF(ISNUMBER(MATCH(D311,Clubs,0)),MIN(K$214:K310)-1,"NC")</f>
        <v>NC</v>
      </c>
    </row>
    <row r="312" spans="11:11">
      <c r="K312" s="1" t="str">
        <f>IF(ISNUMBER(MATCH(D312,Clubs,0)),MIN(K$214:K311)-1,"NC")</f>
        <v>NC</v>
      </c>
    </row>
    <row r="313" spans="11:11">
      <c r="K313" s="1" t="str">
        <f>IF(ISNUMBER(MATCH(D313,Clubs,0)),MIN(K$214:K312)-1,"NC")</f>
        <v>NC</v>
      </c>
    </row>
    <row r="314" spans="11:11">
      <c r="K314" s="1" t="str">
        <f>IF(ISNUMBER(MATCH(D314,Clubs,0)),MIN(K$214:K313)-1,"NC")</f>
        <v>NC</v>
      </c>
    </row>
    <row r="315" spans="11:11">
      <c r="K315" s="1" t="str">
        <f>IF(ISNUMBER(MATCH(D315,Clubs,0)),MIN(K$214:K314)-1,"NC")</f>
        <v>NC</v>
      </c>
    </row>
    <row r="316" spans="11:11">
      <c r="K316" s="1" t="str">
        <f>IF(ISNUMBER(MATCH(D316,Clubs,0)),MIN(K$214:K315)-1,"NC")</f>
        <v>NC</v>
      </c>
    </row>
    <row r="317" spans="11:11">
      <c r="K317" s="1" t="str">
        <f>IF(ISNUMBER(MATCH(D317,Clubs,0)),MIN(K$214:K316)-1,"NC")</f>
        <v>NC</v>
      </c>
    </row>
    <row r="318" spans="11:11">
      <c r="K318" s="1" t="str">
        <f>IF(ISNUMBER(MATCH(D318,Clubs,0)),MIN(K$214:K317)-1,"NC")</f>
        <v>NC</v>
      </c>
    </row>
    <row r="319" spans="11:11">
      <c r="K319" s="1" t="str">
        <f>IF(ISNUMBER(MATCH(D319,Clubs,0)),MIN(K$214:K318)-1,"NC")</f>
        <v>NC</v>
      </c>
    </row>
    <row r="320" spans="11:11">
      <c r="K320" s="1" t="str">
        <f>IF(ISNUMBER(MATCH(D320,Clubs,0)),MIN(K$214:K319)-1,"NC")</f>
        <v>NC</v>
      </c>
    </row>
    <row r="321" spans="2:11">
      <c r="C321" s="335"/>
      <c r="D321" s="335"/>
      <c r="E321" s="335"/>
      <c r="F321" s="328"/>
      <c r="G321" s="328"/>
      <c r="H321" s="328"/>
      <c r="I321" s="328"/>
      <c r="J321" s="328"/>
      <c r="K321" s="1" t="str">
        <f>IF(ISNUMBER(MATCH(D321,Clubs,0)),MIN(K$214:K320)-1,"NC")</f>
        <v>NC</v>
      </c>
    </row>
    <row r="322" spans="2:11">
      <c r="C322" s="335"/>
      <c r="D322" s="335"/>
      <c r="E322" s="335"/>
      <c r="F322" s="328"/>
      <c r="G322" s="328"/>
      <c r="H322" s="328"/>
      <c r="I322" s="328"/>
      <c r="J322" s="328"/>
      <c r="K322" s="1" t="str">
        <f>IF(ISNUMBER(MATCH(D322,Clubs,0)),MIN(K$214:K321)-1,"NC")</f>
        <v>NC</v>
      </c>
    </row>
    <row r="323" spans="2:11">
      <c r="C323" s="335"/>
      <c r="D323" s="335"/>
      <c r="E323" s="335"/>
      <c r="F323" s="328"/>
      <c r="G323" s="328"/>
      <c r="H323" s="328"/>
      <c r="I323" s="328"/>
      <c r="J323" s="328"/>
      <c r="K323" s="1" t="str">
        <f>IF(ISNUMBER(MATCH(D323,Clubs,0)),MIN(K$214:K322)-1,"NC")</f>
        <v>NC</v>
      </c>
    </row>
    <row r="324" spans="2:11">
      <c r="C324" s="335"/>
      <c r="D324" s="335"/>
      <c r="E324" s="335"/>
      <c r="F324" s="328"/>
      <c r="G324" s="328"/>
      <c r="H324" s="328"/>
      <c r="I324" s="328"/>
      <c r="J324" s="328"/>
      <c r="K324" s="1" t="str">
        <f>IF(ISNUMBER(MATCH(D324,Clubs,0)),MIN(K$214:K323)-1,"NC")</f>
        <v>NC</v>
      </c>
    </row>
    <row r="325" spans="2:11">
      <c r="C325" s="335"/>
      <c r="D325" s="335"/>
      <c r="E325" s="335"/>
      <c r="F325" s="328"/>
      <c r="G325" s="328"/>
      <c r="H325" s="328"/>
      <c r="I325" s="328"/>
      <c r="J325" s="328"/>
      <c r="K325" s="1" t="str">
        <f>IF(ISNUMBER(MATCH(D325,Clubs,0)),MIN(K$214:K324)-1,"NC")</f>
        <v>NC</v>
      </c>
    </row>
    <row r="326" spans="2:11">
      <c r="C326" s="335"/>
      <c r="D326" s="335"/>
      <c r="E326" s="335"/>
      <c r="F326" s="328"/>
      <c r="G326" s="328"/>
      <c r="H326" s="328"/>
      <c r="I326" s="328"/>
      <c r="J326" s="328"/>
      <c r="K326" s="1" t="str">
        <f>IF(ISNUMBER(MATCH(D326,Clubs,0)),MIN(K$214:K325)-1,"NC")</f>
        <v>NC</v>
      </c>
    </row>
    <row r="327" spans="2:11">
      <c r="C327" s="335"/>
      <c r="D327" s="335"/>
      <c r="E327" s="335"/>
      <c r="F327" s="328"/>
      <c r="G327" s="328"/>
      <c r="H327" s="328"/>
      <c r="I327" s="328"/>
      <c r="J327" s="328"/>
      <c r="K327" s="1" t="str">
        <f>IF(ISNUMBER(MATCH(D327,Clubs,0)),MIN(K$214:K326)-1,"NC")</f>
        <v>NC</v>
      </c>
    </row>
    <row r="328" spans="2:11">
      <c r="C328" s="335"/>
      <c r="D328" s="335"/>
      <c r="E328" s="335"/>
      <c r="F328" s="299"/>
      <c r="G328" s="299"/>
      <c r="H328" s="299"/>
      <c r="I328" s="328"/>
      <c r="J328" s="328"/>
      <c r="K328" s="1" t="str">
        <f>IF(ISNUMBER(MATCH(D328,Clubs,0)),MIN(K$214:K327)-1,"NC")</f>
        <v>NC</v>
      </c>
    </row>
    <row r="329" spans="2:11">
      <c r="F329" s="323"/>
      <c r="G329" s="323"/>
      <c r="H329" s="323"/>
      <c r="I329" s="336"/>
      <c r="J329" s="336"/>
      <c r="K329" s="1" t="str">
        <f>IF(ISNUMBER(MATCH(D329,Clubs,0)),MIN(K$214:K328)-1,"NC")</f>
        <v>NC</v>
      </c>
    </row>
    <row r="330" spans="2:11">
      <c r="F330" s="323"/>
      <c r="G330" s="323"/>
      <c r="H330" s="323"/>
      <c r="I330" s="336"/>
      <c r="J330" s="336"/>
    </row>
    <row r="331" spans="2:11" s="3" customFormat="1" ht="18">
      <c r="C331" s="330" t="s">
        <v>153</v>
      </c>
      <c r="D331" s="655"/>
      <c r="E331" s="655"/>
      <c r="K331" s="2"/>
    </row>
    <row r="332" spans="2:11" ht="45">
      <c r="B332" s="590"/>
      <c r="C332" s="587" t="s">
        <v>1</v>
      </c>
      <c r="D332" s="587" t="s">
        <v>2</v>
      </c>
      <c r="E332" s="587" t="s">
        <v>166</v>
      </c>
      <c r="F332" s="588"/>
      <c r="G332" s="588"/>
      <c r="H332" s="588"/>
      <c r="I332" s="589"/>
      <c r="J332" s="589"/>
      <c r="K332" s="588" t="s">
        <v>86</v>
      </c>
    </row>
    <row r="333" spans="2:11">
      <c r="B333" s="590"/>
      <c r="C333" s="591"/>
      <c r="D333" s="592"/>
      <c r="E333" s="592"/>
      <c r="F333" s="593"/>
      <c r="G333" s="593"/>
      <c r="H333" s="593"/>
      <c r="I333" s="594"/>
      <c r="J333" s="594"/>
      <c r="K333" s="595">
        <v>100</v>
      </c>
    </row>
    <row r="334" spans="2:11">
      <c r="C334" s="257"/>
      <c r="D334" s="277"/>
      <c r="E334" s="277"/>
      <c r="F334" s="334"/>
      <c r="G334" s="334"/>
      <c r="H334" s="334"/>
      <c r="I334" s="259"/>
      <c r="J334" s="259"/>
      <c r="K334" s="1" t="str">
        <f>IF(ISNUMBER(MATCH(D334,Clubs,0)),MIN(K333:K$333)-1,"NC")</f>
        <v>NC</v>
      </c>
    </row>
    <row r="335" spans="2:11">
      <c r="C335" s="257"/>
      <c r="D335" s="277"/>
      <c r="E335" s="277"/>
      <c r="F335" s="334"/>
      <c r="G335" s="334"/>
      <c r="H335" s="334"/>
      <c r="I335" s="259"/>
      <c r="J335" s="259"/>
      <c r="K335" s="1" t="str">
        <f>IF(ISNUMBER(MATCH(D335,Clubs,0)),MIN(K$333:K334)-1,"NC")</f>
        <v>NC</v>
      </c>
    </row>
    <row r="336" spans="2:11">
      <c r="C336" s="257"/>
      <c r="D336" s="277"/>
      <c r="E336" s="277"/>
      <c r="F336" s="334"/>
      <c r="G336" s="334"/>
      <c r="H336" s="334"/>
      <c r="I336" s="259"/>
      <c r="J336" s="259"/>
      <c r="K336" s="1" t="str">
        <f>IF(ISNUMBER(MATCH(D336,Clubs,0)),MIN(K$333:K335)-1,"NC")</f>
        <v>NC</v>
      </c>
    </row>
    <row r="337" spans="6:11">
      <c r="F337" s="334"/>
      <c r="G337" s="334"/>
      <c r="H337" s="334"/>
      <c r="K337" s="1" t="str">
        <f>IF(ISNUMBER(MATCH(D337,Clubs,0)),MIN(K$333:K336)-1,"NC")</f>
        <v>NC</v>
      </c>
    </row>
    <row r="338" spans="6:11">
      <c r="F338" s="334"/>
      <c r="G338" s="334"/>
      <c r="H338" s="334"/>
      <c r="K338" s="1" t="str">
        <f>IF(ISNUMBER(MATCH(D338,Clubs,0)),MIN(K$333:K337)-1,"NC")</f>
        <v>NC</v>
      </c>
    </row>
    <row r="339" spans="6:11">
      <c r="F339" s="334"/>
      <c r="G339" s="334"/>
      <c r="H339" s="334"/>
      <c r="K339" s="1" t="str">
        <f>IF(ISNUMBER(MATCH(D339,Clubs,0)),MIN(K$333:K338)-1,"NC")</f>
        <v>NC</v>
      </c>
    </row>
    <row r="340" spans="6:11">
      <c r="F340" s="334"/>
      <c r="G340" s="334"/>
      <c r="H340" s="334"/>
      <c r="K340" s="1" t="str">
        <f>IF(ISNUMBER(MATCH(D340,Clubs,0)),MIN(K$333:K339)-1,"NC")</f>
        <v>NC</v>
      </c>
    </row>
    <row r="341" spans="6:11">
      <c r="F341" s="334"/>
      <c r="G341" s="334"/>
      <c r="H341" s="334"/>
      <c r="K341" s="1" t="str">
        <f>IF(ISNUMBER(MATCH(D341,Clubs,0)),MIN(K$333:K340)-1,"NC")</f>
        <v>NC</v>
      </c>
    </row>
    <row r="342" spans="6:11">
      <c r="F342" s="334"/>
      <c r="G342" s="334"/>
      <c r="H342" s="334"/>
      <c r="K342" s="1" t="str">
        <f>IF(ISNUMBER(MATCH(D342,Clubs,0)),MIN(K$333:K341)-1,"NC")</f>
        <v>NC</v>
      </c>
    </row>
    <row r="343" spans="6:11">
      <c r="F343" s="334"/>
      <c r="G343" s="334"/>
      <c r="H343" s="334"/>
      <c r="K343" s="1" t="str">
        <f>IF(ISNUMBER(MATCH(D343,Clubs,0)),MIN(K$333:K342)-1,"NC")</f>
        <v>NC</v>
      </c>
    </row>
    <row r="344" spans="6:11">
      <c r="F344" s="334"/>
      <c r="G344" s="334"/>
      <c r="H344" s="334"/>
      <c r="K344" s="1" t="str">
        <f>IF(ISNUMBER(MATCH(D344,Clubs,0)),MIN(K$333:K343)-1,"NC")</f>
        <v>NC</v>
      </c>
    </row>
    <row r="345" spans="6:11">
      <c r="F345" s="334"/>
      <c r="G345" s="334"/>
      <c r="H345" s="334"/>
      <c r="K345" s="1" t="str">
        <f>IF(ISNUMBER(MATCH(D345,Clubs,0)),MIN(K$333:K344)-1,"NC")</f>
        <v>NC</v>
      </c>
    </row>
    <row r="346" spans="6:11">
      <c r="F346" s="334"/>
      <c r="G346" s="334"/>
      <c r="H346" s="334"/>
      <c r="K346" s="1" t="str">
        <f>IF(ISNUMBER(MATCH(D346,Clubs,0)),MIN(K$333:K345)-1,"NC")</f>
        <v>NC</v>
      </c>
    </row>
    <row r="347" spans="6:11">
      <c r="F347" s="334"/>
      <c r="G347" s="334"/>
      <c r="H347" s="334"/>
      <c r="K347" s="1" t="str">
        <f>IF(ISNUMBER(MATCH(D347,Clubs,0)),MIN(K$333:K346)-1,"NC")</f>
        <v>NC</v>
      </c>
    </row>
    <row r="348" spans="6:11">
      <c r="F348" s="334"/>
      <c r="G348" s="334"/>
      <c r="H348" s="334"/>
      <c r="K348" s="1" t="str">
        <f>IF(ISNUMBER(MATCH(D348,Clubs,0)),MIN(K$333:K347)-1,"NC")</f>
        <v>NC</v>
      </c>
    </row>
    <row r="349" spans="6:11">
      <c r="F349" s="334"/>
      <c r="G349" s="334"/>
      <c r="H349" s="334"/>
      <c r="K349" s="1" t="str">
        <f>IF(ISNUMBER(MATCH(D349,Clubs,0)),MIN(K$333:K348)-1,"NC")</f>
        <v>NC</v>
      </c>
    </row>
    <row r="350" spans="6:11">
      <c r="F350" s="334"/>
      <c r="G350" s="334"/>
      <c r="H350" s="334"/>
      <c r="K350" s="1" t="str">
        <f>IF(ISNUMBER(MATCH(D350,Clubs,0)),MIN(K$333:K349)-1,"NC")</f>
        <v>NC</v>
      </c>
    </row>
    <row r="351" spans="6:11">
      <c r="F351" s="334"/>
      <c r="G351" s="334"/>
      <c r="H351" s="334"/>
      <c r="K351" s="1" t="str">
        <f>IF(ISNUMBER(MATCH(D351,Clubs,0)),MIN(K$333:K350)-1,"NC")</f>
        <v>NC</v>
      </c>
    </row>
    <row r="352" spans="6:11">
      <c r="F352" s="334"/>
      <c r="G352" s="334"/>
      <c r="H352" s="334"/>
      <c r="K352" s="1" t="str">
        <f>IF(ISNUMBER(MATCH(D352,Clubs,0)),MIN(K$333:K351)-1,"NC")</f>
        <v>NC</v>
      </c>
    </row>
    <row r="353" spans="6:11">
      <c r="F353" s="334"/>
      <c r="G353" s="334"/>
      <c r="H353" s="334"/>
      <c r="K353" s="1" t="str">
        <f>IF(ISNUMBER(MATCH(D353,Clubs,0)),MIN(K$333:K352)-1,"NC")</f>
        <v>NC</v>
      </c>
    </row>
    <row r="354" spans="6:11">
      <c r="F354" s="334"/>
      <c r="G354" s="334"/>
      <c r="H354" s="334"/>
      <c r="K354" s="1" t="str">
        <f>IF(ISNUMBER(MATCH(D354,Clubs,0)),MIN(K$333:K353)-1,"NC")</f>
        <v>NC</v>
      </c>
    </row>
    <row r="355" spans="6:11">
      <c r="F355" s="334"/>
      <c r="G355" s="334"/>
      <c r="H355" s="334"/>
      <c r="K355" s="1" t="str">
        <f>IF(ISNUMBER(MATCH(D355,Clubs,0)),MIN(K$333:K354)-1,"NC")</f>
        <v>NC</v>
      </c>
    </row>
    <row r="356" spans="6:11">
      <c r="F356" s="334"/>
      <c r="G356" s="334"/>
      <c r="H356" s="334"/>
      <c r="K356" s="1" t="str">
        <f>IF(ISNUMBER(MATCH(D356,Clubs,0)),MIN(K$333:K355)-1,"NC")</f>
        <v>NC</v>
      </c>
    </row>
    <row r="357" spans="6:11">
      <c r="F357" s="334"/>
      <c r="G357" s="334"/>
      <c r="H357" s="334"/>
      <c r="K357" s="1" t="str">
        <f>IF(ISNUMBER(MATCH(D357,Clubs,0)),MIN(K$333:K356)-1,"NC")</f>
        <v>NC</v>
      </c>
    </row>
    <row r="358" spans="6:11">
      <c r="F358" s="334"/>
      <c r="G358" s="334"/>
      <c r="H358" s="334"/>
      <c r="K358" s="1" t="str">
        <f>IF(ISNUMBER(MATCH(D358,Clubs,0)),MIN(K$333:K357)-1,"NC")</f>
        <v>NC</v>
      </c>
    </row>
    <row r="359" spans="6:11">
      <c r="F359" s="334"/>
      <c r="G359" s="334"/>
      <c r="H359" s="334"/>
      <c r="K359" s="1" t="str">
        <f>IF(ISNUMBER(MATCH(D359,Clubs,0)),MIN(K$333:K358)-1,"NC")</f>
        <v>NC</v>
      </c>
    </row>
    <row r="360" spans="6:11">
      <c r="F360" s="334"/>
      <c r="G360" s="334"/>
      <c r="H360" s="334"/>
      <c r="K360" s="1" t="str">
        <f>IF(ISNUMBER(MATCH(D360,Clubs,0)),MIN(K$333:K359)-1,"NC")</f>
        <v>NC</v>
      </c>
    </row>
    <row r="361" spans="6:11">
      <c r="F361" s="334"/>
      <c r="G361" s="334"/>
      <c r="H361" s="334"/>
      <c r="K361" s="1" t="str">
        <f>IF(ISNUMBER(MATCH(D361,Clubs,0)),MIN(K$333:K360)-1,"NC")</f>
        <v>NC</v>
      </c>
    </row>
    <row r="362" spans="6:11">
      <c r="F362" s="334"/>
      <c r="G362" s="334"/>
      <c r="H362" s="334"/>
      <c r="K362" s="1" t="str">
        <f>IF(ISNUMBER(MATCH(D362,Clubs,0)),MIN(K$333:K361)-1,"NC")</f>
        <v>NC</v>
      </c>
    </row>
    <row r="363" spans="6:11">
      <c r="F363" s="334"/>
      <c r="G363" s="334"/>
      <c r="H363" s="334"/>
      <c r="K363" s="1" t="str">
        <f>IF(ISNUMBER(MATCH(D363,Clubs,0)),MIN(K$333:K362)-1,"NC")</f>
        <v>NC</v>
      </c>
    </row>
    <row r="364" spans="6:11">
      <c r="F364" s="334"/>
      <c r="G364" s="334"/>
      <c r="H364" s="334"/>
      <c r="K364" s="1" t="str">
        <f>IF(ISNUMBER(MATCH(D364,Clubs,0)),MIN(K$333:K363)-1,"NC")</f>
        <v>NC</v>
      </c>
    </row>
    <row r="365" spans="6:11">
      <c r="K365" s="1" t="str">
        <f>IF(ISNUMBER(MATCH(D365,Clubs,0)),MIN(K$333:K364)-1,"NC")</f>
        <v>NC</v>
      </c>
    </row>
    <row r="366" spans="6:11">
      <c r="K366" s="1" t="str">
        <f>IF(ISNUMBER(MATCH(D366,Clubs,0)),MIN(K$333:K365)-1,"NC")</f>
        <v>NC</v>
      </c>
    </row>
    <row r="367" spans="6:11">
      <c r="K367" s="1" t="str">
        <f>IF(ISNUMBER(MATCH(D367,Clubs,0)),MIN(K$333:K366)-1,"NC")</f>
        <v>NC</v>
      </c>
    </row>
    <row r="368" spans="6:11">
      <c r="K368" s="1" t="str">
        <f>IF(ISNUMBER(MATCH(D368,Clubs,0)),MIN(K$333:K367)-1,"NC")</f>
        <v>NC</v>
      </c>
    </row>
    <row r="369" spans="11:11">
      <c r="K369" s="1" t="str">
        <f>IF(ISNUMBER(MATCH(D369,Clubs,0)),MIN(K$333:K368)-1,"NC")</f>
        <v>NC</v>
      </c>
    </row>
    <row r="370" spans="11:11">
      <c r="K370" s="1" t="str">
        <f>IF(ISNUMBER(MATCH(D370,Clubs,0)),MIN(K$333:K369)-1,"NC")</f>
        <v>NC</v>
      </c>
    </row>
    <row r="371" spans="11:11">
      <c r="K371" s="1" t="str">
        <f>IF(ISNUMBER(MATCH(D371,Clubs,0)),MIN(K$333:K370)-1,"NC")</f>
        <v>NC</v>
      </c>
    </row>
    <row r="372" spans="11:11">
      <c r="K372" s="1" t="str">
        <f>IF(ISNUMBER(MATCH(D372,Clubs,0)),MIN(K$333:K371)-1,"NC")</f>
        <v>NC</v>
      </c>
    </row>
    <row r="373" spans="11:11">
      <c r="K373" s="1" t="str">
        <f>IF(ISNUMBER(MATCH(D373,Clubs,0)),MIN(K$333:K372)-1,"NC")</f>
        <v>NC</v>
      </c>
    </row>
    <row r="374" spans="11:11">
      <c r="K374" s="1" t="str">
        <f>IF(ISNUMBER(MATCH(D374,Clubs,0)),MIN(K$333:K373)-1,"NC")</f>
        <v>NC</v>
      </c>
    </row>
    <row r="375" spans="11:11">
      <c r="K375" s="1" t="str">
        <f>IF(ISNUMBER(MATCH(D375,Clubs,0)),MIN(K$333:K374)-1,"NC")</f>
        <v>NC</v>
      </c>
    </row>
    <row r="376" spans="11:11">
      <c r="K376" s="1" t="str">
        <f>IF(ISNUMBER(MATCH(D376,Clubs,0)),MIN(K$333:K375)-1,"NC")</f>
        <v>NC</v>
      </c>
    </row>
    <row r="377" spans="11:11">
      <c r="K377" s="1" t="str">
        <f>IF(ISNUMBER(MATCH(D377,Clubs,0)),MIN(K$333:K376)-1,"NC")</f>
        <v>NC</v>
      </c>
    </row>
    <row r="378" spans="11:11">
      <c r="K378" s="1" t="str">
        <f>IF(ISNUMBER(MATCH(D378,Clubs,0)),MIN(K$333:K377)-1,"NC")</f>
        <v>NC</v>
      </c>
    </row>
    <row r="379" spans="11:11">
      <c r="K379" s="1" t="str">
        <f>IF(ISNUMBER(MATCH(D379,Clubs,0)),MIN(K$333:K378)-1,"NC")</f>
        <v>NC</v>
      </c>
    </row>
    <row r="380" spans="11:11">
      <c r="K380" s="1" t="str">
        <f>IF(ISNUMBER(MATCH(D380,Clubs,0)),MIN(K$333:K379)-1,"NC")</f>
        <v>NC</v>
      </c>
    </row>
    <row r="381" spans="11:11">
      <c r="K381" s="1" t="str">
        <f>IF(ISNUMBER(MATCH(D381,Clubs,0)),MIN(K$333:K380)-1,"NC")</f>
        <v>NC</v>
      </c>
    </row>
    <row r="382" spans="11:11">
      <c r="K382" s="1" t="str">
        <f>IF(ISNUMBER(MATCH(D382,Clubs,0)),MIN(K$333:K381)-1,"NC")</f>
        <v>NC</v>
      </c>
    </row>
    <row r="383" spans="11:11">
      <c r="K383" s="1" t="str">
        <f>IF(ISNUMBER(MATCH(D383,Clubs,0)),MIN(K$333:K382)-1,"NC")</f>
        <v>NC</v>
      </c>
    </row>
    <row r="384" spans="11:11">
      <c r="K384" s="1" t="str">
        <f>IF(ISNUMBER(MATCH(D384,Clubs,0)),MIN(K$333:K383)-1,"NC")</f>
        <v>NC</v>
      </c>
    </row>
    <row r="385" spans="2:11">
      <c r="C385" s="257"/>
      <c r="D385" s="277"/>
      <c r="E385" s="277"/>
      <c r="F385" s="334"/>
      <c r="G385" s="334"/>
      <c r="H385" s="334"/>
      <c r="I385" s="259"/>
      <c r="J385" s="259"/>
      <c r="K385" s="1" t="str">
        <f>IF(ISNUMBER(MATCH(D385,Clubs,0)),MIN(K$333:K384)-1,"NC")</f>
        <v>NC</v>
      </c>
    </row>
    <row r="386" spans="2:11">
      <c r="C386" s="257"/>
      <c r="D386" s="277"/>
      <c r="E386" s="277"/>
      <c r="F386" s="334"/>
      <c r="G386" s="334"/>
      <c r="H386" s="334"/>
      <c r="I386" s="259"/>
      <c r="J386" s="259"/>
      <c r="K386" s="1" t="str">
        <f>IF(ISNUMBER(MATCH(D386,Clubs,0)),MIN(K$333:K385)-1,"NC")</f>
        <v>NC</v>
      </c>
    </row>
    <row r="387" spans="2:11">
      <c r="C387" s="257"/>
      <c r="D387" s="277"/>
      <c r="E387" s="277"/>
      <c r="F387" s="334"/>
      <c r="G387" s="334"/>
      <c r="H387" s="334"/>
      <c r="I387" s="259"/>
      <c r="J387" s="259"/>
      <c r="K387" s="1" t="str">
        <f>IF(ISNUMBER(MATCH(D387,Clubs,0)),MIN(K$333:K386)-1,"NC")</f>
        <v>NC</v>
      </c>
    </row>
    <row r="388" spans="2:11">
      <c r="C388" s="257"/>
      <c r="D388" s="277"/>
      <c r="E388" s="277"/>
      <c r="F388" s="334"/>
      <c r="G388" s="334"/>
      <c r="H388" s="334"/>
      <c r="I388" s="259"/>
      <c r="J388" s="259"/>
      <c r="K388" s="1"/>
    </row>
    <row r="389" spans="2:11">
      <c r="C389" s="257"/>
      <c r="D389" s="277"/>
      <c r="E389" s="277"/>
      <c r="F389" s="334"/>
      <c r="G389" s="334"/>
      <c r="H389" s="334"/>
      <c r="I389" s="259"/>
      <c r="J389" s="259"/>
      <c r="K389" s="1"/>
    </row>
    <row r="390" spans="2:11">
      <c r="C390" s="257"/>
      <c r="D390" s="277"/>
      <c r="E390" s="277"/>
      <c r="F390" s="334"/>
      <c r="G390" s="334"/>
      <c r="H390" s="334"/>
      <c r="I390" s="259"/>
      <c r="J390" s="259"/>
      <c r="K390" s="1"/>
    </row>
    <row r="391" spans="2:11">
      <c r="C391" s="257"/>
      <c r="D391" s="277"/>
      <c r="E391" s="277"/>
      <c r="F391" s="334"/>
      <c r="G391" s="334"/>
      <c r="H391" s="334"/>
      <c r="I391" s="259"/>
      <c r="J391" s="259"/>
      <c r="K391" s="1"/>
    </row>
    <row r="392" spans="2:11">
      <c r="C392" s="257"/>
      <c r="D392" s="277"/>
      <c r="E392" s="277"/>
      <c r="F392" s="334"/>
      <c r="G392" s="334"/>
      <c r="H392" s="334"/>
      <c r="I392" s="259"/>
      <c r="J392" s="259"/>
      <c r="K392" s="1"/>
    </row>
    <row r="393" spans="2:11">
      <c r="C393" s="257"/>
      <c r="D393" s="277"/>
      <c r="E393" s="277"/>
      <c r="F393" s="334"/>
      <c r="G393" s="334"/>
      <c r="H393" s="334"/>
      <c r="I393" s="259"/>
      <c r="J393" s="259"/>
      <c r="K393" s="1"/>
    </row>
    <row r="394" spans="2:11" s="3" customFormat="1" ht="18">
      <c r="C394" s="330" t="s">
        <v>174</v>
      </c>
      <c r="D394" s="655"/>
      <c r="E394" s="655"/>
      <c r="K394" s="1"/>
    </row>
    <row r="395" spans="2:11" ht="45">
      <c r="B395" s="597"/>
      <c r="C395" s="562" t="s">
        <v>1</v>
      </c>
      <c r="D395" s="562" t="s">
        <v>2</v>
      </c>
      <c r="E395" s="562" t="s">
        <v>166</v>
      </c>
      <c r="F395" s="563"/>
      <c r="G395" s="563"/>
      <c r="H395" s="563"/>
      <c r="I395" s="596"/>
      <c r="J395" s="596"/>
      <c r="K395" s="563" t="s">
        <v>86</v>
      </c>
    </row>
    <row r="396" spans="2:11">
      <c r="B396" s="597"/>
      <c r="C396" s="600"/>
      <c r="D396" s="601"/>
      <c r="E396" s="601"/>
      <c r="F396" s="598"/>
      <c r="G396" s="598"/>
      <c r="H396" s="598"/>
      <c r="I396" s="602"/>
      <c r="J396" s="602"/>
      <c r="K396" s="599">
        <v>100</v>
      </c>
    </row>
    <row r="397" spans="2:11">
      <c r="C397" s="257"/>
      <c r="D397" s="277"/>
      <c r="E397" s="277"/>
      <c r="F397" s="334"/>
      <c r="G397" s="334"/>
      <c r="H397" s="334"/>
      <c r="I397" s="259"/>
      <c r="J397" s="259"/>
      <c r="K397" s="1" t="str">
        <f>IF(ISNUMBER(MATCH(D397,Clubs,0)),MIN(K396:K$396)-1,"NC")</f>
        <v>NC</v>
      </c>
    </row>
    <row r="398" spans="2:11">
      <c r="C398" s="257"/>
      <c r="D398" s="277"/>
      <c r="E398" s="277"/>
      <c r="F398" s="334"/>
      <c r="G398" s="334"/>
      <c r="H398" s="334"/>
      <c r="I398" s="259"/>
      <c r="J398" s="259"/>
      <c r="K398" s="1" t="str">
        <f>IF(ISNUMBER(MATCH(D398,Clubs,0)),MIN(K$396:K397)-1,"NC")</f>
        <v>NC</v>
      </c>
    </row>
    <row r="399" spans="2:11">
      <c r="C399" s="257"/>
      <c r="D399" s="277"/>
      <c r="E399" s="277"/>
      <c r="F399" s="334"/>
      <c r="G399" s="334"/>
      <c r="H399" s="334"/>
      <c r="I399" s="259"/>
      <c r="J399" s="259"/>
      <c r="K399" s="1" t="str">
        <f>IF(ISNUMBER(MATCH(D399,Clubs,0)),MIN(K$396:K398)-1,"NC")</f>
        <v>NC</v>
      </c>
    </row>
    <row r="400" spans="2:11">
      <c r="C400" s="257"/>
      <c r="D400" s="277"/>
      <c r="E400" s="277"/>
      <c r="F400" s="334"/>
      <c r="G400" s="334"/>
      <c r="H400" s="334"/>
      <c r="I400" s="259"/>
      <c r="J400" s="259"/>
      <c r="K400" s="1" t="str">
        <f>IF(ISNUMBER(MATCH(D400,Clubs,0)),MIN(K$396:K399)-1,"NC")</f>
        <v>NC</v>
      </c>
    </row>
    <row r="401" spans="2:11">
      <c r="C401" s="257"/>
      <c r="D401" s="277"/>
      <c r="E401" s="277"/>
      <c r="F401" s="334"/>
      <c r="G401" s="334"/>
      <c r="H401" s="334"/>
      <c r="I401" s="259"/>
      <c r="J401" s="259"/>
      <c r="K401" s="1" t="str">
        <f>IF(ISNUMBER(MATCH(D401,Clubs,0)),MIN(K$396:K400)-1,"NC")</f>
        <v>NC</v>
      </c>
    </row>
    <row r="402" spans="2:11">
      <c r="C402" s="257"/>
      <c r="D402" s="277"/>
      <c r="E402" s="277"/>
      <c r="F402" s="334"/>
      <c r="G402" s="334"/>
      <c r="H402" s="334"/>
      <c r="I402" s="259"/>
      <c r="J402" s="259"/>
      <c r="K402" s="1" t="str">
        <f>IF(ISNUMBER(MATCH(D402,Clubs,0)),MIN(K$396:K401)-1,"NC")</f>
        <v>NC</v>
      </c>
    </row>
    <row r="403" spans="2:11">
      <c r="C403" s="257"/>
      <c r="D403" s="277"/>
      <c r="E403" s="277"/>
      <c r="F403" s="334"/>
      <c r="G403" s="334"/>
      <c r="H403" s="334"/>
      <c r="I403" s="259"/>
      <c r="J403" s="259"/>
      <c r="K403" s="1" t="str">
        <f>IF(ISNUMBER(MATCH(D403,Clubs,0)),MIN(K$396:K402)-1,"NC")</f>
        <v>NC</v>
      </c>
    </row>
    <row r="404" spans="2:11">
      <c r="C404" s="257"/>
      <c r="D404" s="277"/>
      <c r="E404" s="277"/>
      <c r="F404" s="334"/>
      <c r="G404" s="334"/>
      <c r="H404" s="334"/>
      <c r="I404" s="259"/>
      <c r="J404" s="259"/>
      <c r="K404" s="1" t="str">
        <f>IF(ISNUMBER(MATCH(D404,Clubs,0)),MIN(K$396:K403)-1,"NC")</f>
        <v>NC</v>
      </c>
    </row>
    <row r="405" spans="2:11">
      <c r="C405" s="257"/>
      <c r="D405" s="277"/>
      <c r="E405" s="277"/>
      <c r="I405" s="259"/>
      <c r="J405" s="259"/>
      <c r="K405" s="299"/>
    </row>
    <row r="406" spans="2:11">
      <c r="C406" s="257"/>
      <c r="D406" s="277"/>
      <c r="E406" s="277"/>
      <c r="F406" s="259"/>
      <c r="G406" s="259"/>
      <c r="H406" s="259"/>
      <c r="I406" s="328"/>
      <c r="J406" s="328"/>
      <c r="K406" s="299"/>
    </row>
    <row r="407" spans="2:11">
      <c r="C407" s="257"/>
      <c r="D407" s="277"/>
      <c r="E407" s="277"/>
      <c r="F407" s="259"/>
      <c r="G407" s="259"/>
      <c r="H407" s="259"/>
      <c r="I407" s="328"/>
      <c r="J407" s="328"/>
      <c r="K407" s="299"/>
    </row>
    <row r="408" spans="2:11">
      <c r="F408" s="323"/>
      <c r="G408" s="323"/>
      <c r="H408" s="323"/>
      <c r="I408" s="336"/>
      <c r="J408" s="336"/>
    </row>
    <row r="409" spans="2:11">
      <c r="F409" s="323"/>
      <c r="G409" s="323"/>
      <c r="H409" s="323"/>
      <c r="I409" s="336"/>
      <c r="J409" s="336"/>
    </row>
    <row r="410" spans="2:11" s="3" customFormat="1" ht="18">
      <c r="C410" s="330" t="s">
        <v>154</v>
      </c>
      <c r="D410" s="655"/>
      <c r="E410" s="655"/>
      <c r="K410" s="2"/>
    </row>
    <row r="411" spans="2:11" ht="45">
      <c r="B411" s="605"/>
      <c r="C411" s="560" t="s">
        <v>1</v>
      </c>
      <c r="D411" s="560" t="s">
        <v>2</v>
      </c>
      <c r="E411" s="560" t="s">
        <v>166</v>
      </c>
      <c r="F411" s="561"/>
      <c r="G411" s="561"/>
      <c r="H411" s="561"/>
      <c r="I411" s="603"/>
      <c r="J411" s="603"/>
      <c r="K411" s="561" t="s">
        <v>86</v>
      </c>
    </row>
    <row r="412" spans="2:11">
      <c r="B412" s="605"/>
      <c r="C412" s="606"/>
      <c r="D412" s="607"/>
      <c r="E412" s="607"/>
      <c r="F412" s="608"/>
      <c r="G412" s="608"/>
      <c r="H412" s="608"/>
      <c r="I412" s="609"/>
      <c r="J412" s="609"/>
      <c r="K412" s="604">
        <v>100</v>
      </c>
    </row>
    <row r="413" spans="2:11">
      <c r="C413" s="257"/>
      <c r="D413" s="277"/>
      <c r="E413" s="277"/>
      <c r="F413" s="334"/>
      <c r="G413" s="334"/>
      <c r="H413" s="334"/>
      <c r="I413" s="259"/>
      <c r="J413" s="259"/>
      <c r="K413" s="1" t="str">
        <f>IF(ISNUMBER(MATCH(D413,Clubs,0)),MIN(K412:K$412)-1,"NC")</f>
        <v>NC</v>
      </c>
    </row>
    <row r="414" spans="2:11">
      <c r="C414" s="257"/>
      <c r="D414" s="277"/>
      <c r="E414" s="277"/>
      <c r="F414" s="334"/>
      <c r="G414" s="334"/>
      <c r="H414" s="334"/>
      <c r="I414" s="259"/>
      <c r="J414" s="259"/>
      <c r="K414" s="1" t="str">
        <f>IF(ISNUMBER(MATCH(D414,Clubs,0)),MIN(K$412:K413)-1,"NC")</f>
        <v>NC</v>
      </c>
    </row>
    <row r="415" spans="2:11">
      <c r="C415" s="257"/>
      <c r="D415" s="277"/>
      <c r="E415" s="277"/>
      <c r="F415" s="334"/>
      <c r="G415" s="334"/>
      <c r="H415" s="334"/>
      <c r="I415" s="259"/>
      <c r="J415" s="259"/>
      <c r="K415" s="1" t="str">
        <f>IF(ISNUMBER(MATCH(D415,Clubs,0)),MIN(K$412:K414)-1,"NC")</f>
        <v>NC</v>
      </c>
    </row>
    <row r="416" spans="2:11">
      <c r="C416" s="257"/>
      <c r="D416" s="277"/>
      <c r="E416" s="277"/>
      <c r="F416" s="334"/>
      <c r="G416" s="334"/>
      <c r="H416" s="334"/>
      <c r="I416" s="259"/>
      <c r="J416" s="259"/>
      <c r="K416" s="1" t="str">
        <f>IF(ISNUMBER(MATCH(D416,Clubs,0)),MIN(K$412:K415)-1,"NC")</f>
        <v>NC</v>
      </c>
    </row>
    <row r="417" spans="2:11">
      <c r="C417" s="257"/>
      <c r="D417" s="277"/>
      <c r="E417" s="277"/>
      <c r="F417" s="334"/>
      <c r="G417" s="334"/>
      <c r="H417" s="334"/>
      <c r="I417" s="259"/>
      <c r="J417" s="259"/>
      <c r="K417" s="1" t="str">
        <f>IF(ISNUMBER(MATCH(D417,Clubs,0)),MIN(K$412:K416)-1,"NC")</f>
        <v>NC</v>
      </c>
    </row>
    <row r="418" spans="2:11">
      <c r="C418" s="257"/>
      <c r="D418" s="277"/>
      <c r="E418" s="277"/>
      <c r="F418" s="334"/>
      <c r="G418" s="334"/>
      <c r="H418" s="334"/>
      <c r="I418" s="259"/>
      <c r="J418" s="259"/>
      <c r="K418" s="1" t="str">
        <f>IF(ISNUMBER(MATCH(D418,Clubs,0)),MIN(K$412:K417)-1,"NC")</f>
        <v>NC</v>
      </c>
    </row>
    <row r="419" spans="2:11">
      <c r="C419" s="257"/>
      <c r="D419" s="277"/>
      <c r="E419" s="277"/>
      <c r="F419" s="334"/>
      <c r="G419" s="334"/>
      <c r="H419" s="334"/>
      <c r="I419" s="259"/>
      <c r="J419" s="259"/>
      <c r="K419" s="1" t="str">
        <f>IF(ISNUMBER(MATCH(D419,Clubs,0)),MIN(K$412:K418)-1,"NC")</f>
        <v>NC</v>
      </c>
    </row>
    <row r="420" spans="2:11">
      <c r="C420" s="257"/>
      <c r="D420" s="277"/>
      <c r="E420" s="277"/>
      <c r="F420" s="334"/>
      <c r="G420" s="334"/>
      <c r="H420" s="334"/>
      <c r="I420" s="259"/>
      <c r="J420" s="259"/>
      <c r="K420" s="1" t="str">
        <f>IF(ISNUMBER(MATCH(D420,Clubs,0)),MIN(K$412:K419)-1,"NC")</f>
        <v>NC</v>
      </c>
    </row>
    <row r="421" spans="2:11">
      <c r="C421" s="257"/>
      <c r="D421" s="277"/>
      <c r="E421" s="277"/>
      <c r="F421" s="334"/>
      <c r="G421" s="334"/>
      <c r="H421" s="334"/>
      <c r="I421" s="259"/>
      <c r="J421" s="259"/>
      <c r="K421" s="1" t="str">
        <f>IF(ISNUMBER(MATCH(D421,Clubs,0)),MIN(K$412:K420)-1,"NC")</f>
        <v>NC</v>
      </c>
    </row>
    <row r="422" spans="2:11">
      <c r="C422" s="257"/>
      <c r="D422" s="277"/>
      <c r="E422" s="277"/>
      <c r="F422" s="334"/>
      <c r="G422" s="334"/>
      <c r="H422" s="334"/>
      <c r="I422" s="259"/>
      <c r="J422" s="259"/>
      <c r="K422" s="1" t="str">
        <f>IF(ISNUMBER(MATCH(D422,Clubs,0)),MIN(K$412:K421)-1,"NC")</f>
        <v>NC</v>
      </c>
    </row>
    <row r="423" spans="2:11">
      <c r="C423" s="257"/>
      <c r="D423" s="277"/>
      <c r="E423" s="277"/>
      <c r="F423" s="334"/>
      <c r="G423" s="334"/>
      <c r="H423" s="334"/>
      <c r="I423" s="259"/>
      <c r="J423" s="259"/>
      <c r="K423" s="1" t="str">
        <f>IF(ISNUMBER(MATCH(D423,Clubs,0)),MIN(K$412:K422)-1,"NC")</f>
        <v>NC</v>
      </c>
    </row>
    <row r="424" spans="2:11">
      <c r="C424" s="257"/>
      <c r="D424" s="277"/>
      <c r="E424" s="277"/>
      <c r="I424" s="259"/>
      <c r="J424" s="259"/>
      <c r="K424" s="1" t="str">
        <f>IF(ISNUMBER(MATCH(D424,Clubs,0)),MIN(K$412:K423)-1,"NC")</f>
        <v>NC</v>
      </c>
    </row>
    <row r="425" spans="2:11">
      <c r="C425" s="335"/>
      <c r="D425" s="335"/>
      <c r="E425" s="335"/>
      <c r="F425" s="299"/>
      <c r="G425" s="299"/>
      <c r="H425" s="299"/>
      <c r="I425" s="328"/>
      <c r="J425" s="328"/>
      <c r="K425" s="1" t="str">
        <f>IF(ISNUMBER(MATCH(D425,Clubs,0)),MIN(K$412:K424)-1,"NC")</f>
        <v>NC</v>
      </c>
    </row>
    <row r="426" spans="2:11">
      <c r="F426" s="323"/>
      <c r="G426" s="323"/>
      <c r="H426" s="323"/>
      <c r="I426" s="336"/>
      <c r="J426" s="336"/>
    </row>
    <row r="427" spans="2:11">
      <c r="F427" s="323"/>
      <c r="G427" s="323"/>
      <c r="H427" s="323"/>
      <c r="I427" s="336"/>
      <c r="J427" s="336"/>
    </row>
    <row r="428" spans="2:11" s="3" customFormat="1" ht="18">
      <c r="C428" s="330" t="s">
        <v>162</v>
      </c>
      <c r="D428" s="655"/>
      <c r="E428" s="655"/>
      <c r="K428" s="2"/>
    </row>
    <row r="429" spans="2:11" ht="45">
      <c r="B429" s="611"/>
      <c r="C429" s="554" t="s">
        <v>1</v>
      </c>
      <c r="D429" s="554" t="s">
        <v>2</v>
      </c>
      <c r="E429" s="554" t="s">
        <v>166</v>
      </c>
      <c r="F429" s="555"/>
      <c r="G429" s="555"/>
      <c r="H429" s="555"/>
      <c r="I429" s="610"/>
      <c r="J429" s="610"/>
      <c r="K429" s="555" t="s">
        <v>86</v>
      </c>
    </row>
    <row r="430" spans="2:11">
      <c r="B430" s="611"/>
      <c r="C430" s="557"/>
      <c r="D430" s="558"/>
      <c r="E430" s="558"/>
      <c r="F430" s="612"/>
      <c r="G430" s="612"/>
      <c r="H430" s="612"/>
      <c r="I430" s="613"/>
      <c r="J430" s="613"/>
      <c r="K430" s="559">
        <v>100</v>
      </c>
    </row>
    <row r="431" spans="2:11">
      <c r="C431" s="327"/>
      <c r="D431" s="335"/>
      <c r="E431" s="335"/>
      <c r="F431" s="337"/>
      <c r="G431" s="337"/>
      <c r="H431" s="337"/>
      <c r="I431" s="328"/>
      <c r="J431" s="328"/>
      <c r="K431" s="1" t="str">
        <f>IF(ISNUMBER(MATCH(D431,Clubs,0)),MIN(K430:K$430)-1,"NC")</f>
        <v>NC</v>
      </c>
    </row>
    <row r="432" spans="2:11">
      <c r="C432" s="327"/>
      <c r="D432" s="335"/>
      <c r="E432" s="335"/>
      <c r="F432" s="328"/>
      <c r="G432" s="328"/>
      <c r="H432" s="328"/>
      <c r="I432" s="328"/>
      <c r="J432" s="328"/>
      <c r="K432" s="1" t="str">
        <f>IF(ISNUMBER(MATCH(D432,Clubs,0)),MIN(K$430:K431)-1,"NC")</f>
        <v>NC</v>
      </c>
    </row>
    <row r="433" spans="2:11">
      <c r="C433" s="327"/>
      <c r="D433" s="335"/>
      <c r="E433" s="335"/>
      <c r="F433" s="328"/>
      <c r="G433" s="328"/>
      <c r="H433" s="328"/>
      <c r="I433" s="328"/>
      <c r="J433" s="328"/>
      <c r="K433" s="1" t="str">
        <f>IF(ISNUMBER(MATCH(D433,Clubs,0)),MIN(K$430:K432)-1,"NC")</f>
        <v>NC</v>
      </c>
    </row>
    <row r="434" spans="2:11">
      <c r="C434" s="327"/>
      <c r="D434" s="335"/>
      <c r="E434" s="335"/>
      <c r="F434" s="328"/>
      <c r="G434" s="328"/>
      <c r="H434" s="328"/>
      <c r="I434" s="328"/>
      <c r="J434" s="328"/>
      <c r="K434" s="1" t="str">
        <f>IF(ISNUMBER(MATCH(D434,Clubs,0)),MIN(K$430:K433)-1,"NC")</f>
        <v>NC</v>
      </c>
    </row>
    <row r="435" spans="2:11">
      <c r="C435" s="327"/>
      <c r="D435" s="335"/>
      <c r="E435" s="335"/>
      <c r="F435" s="328"/>
      <c r="G435" s="328"/>
      <c r="H435" s="328"/>
      <c r="I435" s="328"/>
      <c r="J435" s="328"/>
      <c r="K435" s="1" t="str">
        <f>IF(ISNUMBER(MATCH(D435,Clubs,0)),MIN(K$430:K434)-1,"NC")</f>
        <v>NC</v>
      </c>
    </row>
    <row r="436" spans="2:11">
      <c r="C436" s="327"/>
      <c r="D436" s="335"/>
      <c r="E436" s="335"/>
      <c r="F436" s="328"/>
      <c r="G436" s="328"/>
      <c r="H436" s="328"/>
      <c r="I436" s="328"/>
      <c r="J436" s="328"/>
      <c r="K436" s="1" t="str">
        <f>IF(ISNUMBER(MATCH(D436,Clubs,0)),MIN(K$430:K435)-1,"NC")</f>
        <v>NC</v>
      </c>
    </row>
    <row r="437" spans="2:11">
      <c r="C437" s="335"/>
      <c r="D437" s="335"/>
      <c r="E437" s="335"/>
      <c r="F437" s="328"/>
      <c r="G437" s="328"/>
      <c r="H437" s="328"/>
      <c r="I437" s="328"/>
      <c r="J437" s="328"/>
      <c r="K437" s="1" t="str">
        <f>IF(ISNUMBER(MATCH(D437,Clubs,0)),MIN(K$430:K436)-1,"NC")</f>
        <v>NC</v>
      </c>
    </row>
    <row r="438" spans="2:11">
      <c r="C438" s="335"/>
      <c r="D438" s="335"/>
      <c r="E438" s="335"/>
      <c r="F438" s="328"/>
      <c r="G438" s="328"/>
      <c r="H438" s="328"/>
      <c r="I438" s="328"/>
      <c r="J438" s="328"/>
      <c r="K438" s="1" t="str">
        <f>IF(ISNUMBER(MATCH(D438,Clubs,0)),MIN(K$430:K437)-1,"NC")</f>
        <v>NC</v>
      </c>
    </row>
    <row r="439" spans="2:11">
      <c r="C439" s="335"/>
      <c r="D439" s="335"/>
      <c r="E439" s="335"/>
      <c r="F439" s="328"/>
      <c r="G439" s="328"/>
      <c r="H439" s="328"/>
      <c r="I439" s="328"/>
      <c r="J439" s="328"/>
      <c r="K439" s="1" t="str">
        <f>IF(ISNUMBER(MATCH(D439,Clubs,0)),MIN(K$430:K438)-1,"NC")</f>
        <v>NC</v>
      </c>
    </row>
    <row r="440" spans="2:11">
      <c r="C440" s="335"/>
      <c r="D440" s="335"/>
      <c r="E440" s="335"/>
      <c r="F440" s="328"/>
      <c r="G440" s="328"/>
      <c r="H440" s="328"/>
      <c r="I440" s="328"/>
      <c r="J440" s="328"/>
      <c r="K440" s="1" t="str">
        <f>IF(ISNUMBER(MATCH(D440,Clubs,0)),MIN(K$430:K439)-1,"NC")</f>
        <v>NC</v>
      </c>
    </row>
    <row r="441" spans="2:11">
      <c r="C441" s="335"/>
      <c r="D441" s="335"/>
      <c r="E441" s="335"/>
      <c r="F441" s="328"/>
      <c r="G441" s="328"/>
      <c r="H441" s="328"/>
      <c r="I441" s="328"/>
      <c r="J441" s="328"/>
      <c r="K441" s="1" t="str">
        <f>IF(ISNUMBER(MATCH(D441,Clubs,0)),MIN(K$430:K440)-1,"NC")</f>
        <v>NC</v>
      </c>
    </row>
    <row r="442" spans="2:11">
      <c r="F442" s="336"/>
      <c r="G442" s="336"/>
      <c r="H442" s="336"/>
      <c r="I442" s="336"/>
      <c r="J442" s="336"/>
      <c r="K442" s="1" t="str">
        <f>IF(ISNUMBER(MATCH(D442,Clubs,0)),MIN(K$430:K441)-1,"NC")</f>
        <v>NC</v>
      </c>
    </row>
    <row r="443" spans="2:11">
      <c r="F443" s="336"/>
      <c r="G443" s="336"/>
      <c r="H443" s="336"/>
      <c r="I443" s="336"/>
      <c r="J443" s="336"/>
      <c r="K443" s="1" t="str">
        <f>IF(ISNUMBER(MATCH(D443,Clubs,0)),MIN(K$430:K442)-1,"NC")</f>
        <v>NC</v>
      </c>
    </row>
    <row r="444" spans="2:11" s="3" customFormat="1" ht="18">
      <c r="C444" s="330" t="s">
        <v>155</v>
      </c>
      <c r="D444" s="655"/>
      <c r="E444" s="655"/>
      <c r="K444" s="2"/>
    </row>
    <row r="445" spans="2:11" ht="45">
      <c r="B445" s="619"/>
      <c r="C445" s="552" t="s">
        <v>1</v>
      </c>
      <c r="D445" s="552" t="s">
        <v>2</v>
      </c>
      <c r="E445" s="552" t="s">
        <v>148</v>
      </c>
      <c r="F445" s="553" t="s">
        <v>149</v>
      </c>
      <c r="G445" s="553"/>
      <c r="H445" s="553"/>
      <c r="I445" s="614"/>
      <c r="J445" s="614"/>
      <c r="K445" s="553" t="s">
        <v>86</v>
      </c>
    </row>
    <row r="446" spans="2:11">
      <c r="B446" s="619"/>
      <c r="C446" s="615"/>
      <c r="D446" s="616"/>
      <c r="E446" s="616"/>
      <c r="F446" s="620"/>
      <c r="G446" s="620"/>
      <c r="H446" s="620"/>
      <c r="I446" s="617"/>
      <c r="J446" s="617"/>
      <c r="K446" s="618">
        <v>100</v>
      </c>
    </row>
    <row r="447" spans="2:11">
      <c r="C447" s="257"/>
      <c r="D447" s="277"/>
      <c r="E447" s="277"/>
      <c r="F447" s="338"/>
      <c r="G447" s="338"/>
      <c r="H447" s="338"/>
      <c r="I447" s="258"/>
      <c r="J447" s="258"/>
      <c r="K447" s="1" t="str">
        <f>IF(ISNUMBER(MATCH(D447,Clubs,0)),MIN(K446:K$446)-1,"NC")</f>
        <v>NC</v>
      </c>
    </row>
    <row r="448" spans="2:11">
      <c r="C448" s="257"/>
      <c r="D448" s="277"/>
      <c r="E448" s="277"/>
      <c r="F448" s="334"/>
      <c r="G448" s="334"/>
      <c r="H448" s="334"/>
      <c r="I448" s="259"/>
      <c r="J448" s="259"/>
      <c r="K448" s="1" t="str">
        <f>IF(ISNUMBER(MATCH(D448,Clubs,0)),MIN(K$446:K447)-1,"NC")</f>
        <v>NC</v>
      </c>
    </row>
    <row r="449" spans="6:11">
      <c r="F449" s="338"/>
      <c r="G449" s="338"/>
      <c r="H449" s="338"/>
      <c r="K449" s="1" t="str">
        <f>IF(ISNUMBER(MATCH(D449,Clubs,0)),MIN(K$446:K448)-1,"NC")</f>
        <v>NC</v>
      </c>
    </row>
    <row r="450" spans="6:11">
      <c r="F450" s="338"/>
      <c r="G450" s="338"/>
      <c r="H450" s="338"/>
      <c r="K450" s="1" t="str">
        <f>IF(ISNUMBER(MATCH(D450,Clubs,0)),MIN(K$446:K449)-1,"NC")</f>
        <v>NC</v>
      </c>
    </row>
    <row r="451" spans="6:11">
      <c r="F451" s="334"/>
      <c r="G451" s="334"/>
      <c r="H451" s="334"/>
      <c r="K451" s="1" t="str">
        <f>IF(ISNUMBER(MATCH(D451,Clubs,0)),MIN(K$446:K450)-1,"NC")</f>
        <v>NC</v>
      </c>
    </row>
    <row r="452" spans="6:11">
      <c r="F452" s="334"/>
      <c r="G452" s="334"/>
      <c r="H452" s="334"/>
      <c r="K452" s="1" t="str">
        <f>IF(ISNUMBER(MATCH(D452,Clubs,0)),MIN(K$446:K451)-1,"NC")</f>
        <v>NC</v>
      </c>
    </row>
    <row r="453" spans="6:11">
      <c r="F453" s="334"/>
      <c r="G453" s="334"/>
      <c r="H453" s="334"/>
      <c r="K453" s="1" t="str">
        <f>IF(ISNUMBER(MATCH(D453,Clubs,0)),MIN(K$446:K452)-1,"NC")</f>
        <v>NC</v>
      </c>
    </row>
    <row r="454" spans="6:11">
      <c r="K454" s="1" t="str">
        <f>IF(ISNUMBER(MATCH(D454,Clubs,0)),MIN(K$446:K453)-1,"NC")</f>
        <v>NC</v>
      </c>
    </row>
    <row r="455" spans="6:11">
      <c r="K455" s="1" t="str">
        <f>IF(ISNUMBER(MATCH(D455,Clubs,0)),MIN(K$446:K454)-1,"NC")</f>
        <v>NC</v>
      </c>
    </row>
    <row r="456" spans="6:11">
      <c r="K456" s="1" t="str">
        <f>IF(ISNUMBER(MATCH(D456,Clubs,0)),MIN(K$446:K455)-1,"NC")</f>
        <v>NC</v>
      </c>
    </row>
    <row r="457" spans="6:11">
      <c r="K457" s="1" t="str">
        <f>IF(ISNUMBER(MATCH(D457,Clubs,0)),MIN(K$446:K456)-1,"NC")</f>
        <v>NC</v>
      </c>
    </row>
    <row r="458" spans="6:11">
      <c r="K458" s="1" t="str">
        <f>IF(ISNUMBER(MATCH(D458,Clubs,0)),MIN(K$446:K457)-1,"NC")</f>
        <v>NC</v>
      </c>
    </row>
    <row r="459" spans="6:11">
      <c r="K459" s="1" t="str">
        <f>IF(ISNUMBER(MATCH(D459,Clubs,0)),MIN(K$446:K458)-1,"NC")</f>
        <v>NC</v>
      </c>
    </row>
    <row r="460" spans="6:11">
      <c r="K460" s="1" t="str">
        <f>IF(ISNUMBER(MATCH(D460,Clubs,0)),MIN(K$446:K459)-1,"NC")</f>
        <v>NC</v>
      </c>
    </row>
    <row r="461" spans="6:11">
      <c r="K461" s="1" t="str">
        <f>IF(ISNUMBER(MATCH(D461,Clubs,0)),MIN(K$446:K460)-1,"NC")</f>
        <v>NC</v>
      </c>
    </row>
    <row r="462" spans="6:11">
      <c r="K462" s="1" t="str">
        <f>IF(ISNUMBER(MATCH(D462,Clubs,0)),MIN(K$446:K461)-1,"NC")</f>
        <v>NC</v>
      </c>
    </row>
    <row r="463" spans="6:11">
      <c r="K463" s="1" t="str">
        <f>IF(ISNUMBER(MATCH(D463,Clubs,0)),MIN(K$446:K462)-1,"NC")</f>
        <v>NC</v>
      </c>
    </row>
    <row r="464" spans="6:11">
      <c r="K464" s="1" t="str">
        <f>IF(ISNUMBER(MATCH(D464,Clubs,0)),MIN(K$446:K463)-1,"NC")</f>
        <v>NC</v>
      </c>
    </row>
    <row r="465" spans="11:11">
      <c r="K465" s="1" t="str">
        <f>IF(ISNUMBER(MATCH(D465,Clubs,0)),MIN(K$446:K464)-1,"NC")</f>
        <v>NC</v>
      </c>
    </row>
    <row r="466" spans="11:11">
      <c r="K466" s="1" t="str">
        <f>IF(ISNUMBER(MATCH(D466,Clubs,0)),MIN(K$446:K465)-1,"NC")</f>
        <v>NC</v>
      </c>
    </row>
    <row r="467" spans="11:11">
      <c r="K467" s="1" t="str">
        <f>IF(ISNUMBER(MATCH(D467,Clubs,0)),MIN(K$446:K466)-1,"NC")</f>
        <v>NC</v>
      </c>
    </row>
    <row r="468" spans="11:11">
      <c r="K468" s="1" t="str">
        <f>IF(ISNUMBER(MATCH(D468,Clubs,0)),MIN(K$446:K467)-1,"NC")</f>
        <v>NC</v>
      </c>
    </row>
    <row r="469" spans="11:11">
      <c r="K469" s="1" t="str">
        <f>IF(ISNUMBER(MATCH(D469,Clubs,0)),MIN(K$446:K468)-1,"NC")</f>
        <v>NC</v>
      </c>
    </row>
    <row r="470" spans="11:11">
      <c r="K470" s="1" t="str">
        <f>IF(ISNUMBER(MATCH(D470,Clubs,0)),MIN(K$446:K469)-1,"NC")</f>
        <v>NC</v>
      </c>
    </row>
    <row r="471" spans="11:11">
      <c r="K471" s="1" t="str">
        <f>IF(ISNUMBER(MATCH(D471,Clubs,0)),MIN(K$446:K470)-1,"NC")</f>
        <v>NC</v>
      </c>
    </row>
    <row r="472" spans="11:11">
      <c r="K472" s="1" t="str">
        <f>IF(ISNUMBER(MATCH(D472,Clubs,0)),MIN(K$446:K471)-1,"NC")</f>
        <v>NC</v>
      </c>
    </row>
    <row r="473" spans="11:11">
      <c r="K473" s="1" t="str">
        <f>IF(ISNUMBER(MATCH(D473,Clubs,0)),MIN(K$446:K472)-1,"NC")</f>
        <v>NC</v>
      </c>
    </row>
    <row r="474" spans="11:11">
      <c r="K474" s="1" t="str">
        <f>IF(ISNUMBER(MATCH(D474,Clubs,0)),MIN(K$446:K473)-1,"NC")</f>
        <v>NC</v>
      </c>
    </row>
  </sheetData>
  <mergeCells count="9">
    <mergeCell ref="D394:E394"/>
    <mergeCell ref="D410:E410"/>
    <mergeCell ref="D428:E428"/>
    <mergeCell ref="D444:E444"/>
    <mergeCell ref="B2:K2"/>
    <mergeCell ref="D4:E4"/>
    <mergeCell ref="D110:E110"/>
    <mergeCell ref="D212:E212"/>
    <mergeCell ref="D331:E33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892E7-2622-48C8-AF5E-8949441F5764}">
  <dimension ref="B2:R475"/>
  <sheetViews>
    <sheetView topLeftCell="A2" zoomScale="115" zoomScaleNormal="115" workbookViewId="0">
      <selection activeCell="B3" sqref="B3"/>
    </sheetView>
  </sheetViews>
  <sheetFormatPr defaultRowHeight="15"/>
  <cols>
    <col min="1" max="1" width="9.140625" style="99"/>
    <col min="2" max="2" width="6.7109375" style="99" customWidth="1"/>
    <col min="3" max="3" width="26.5703125" style="99" bestFit="1" customWidth="1"/>
    <col min="4" max="4" width="9.28515625" style="339" bestFit="1" customWidth="1"/>
    <col min="5" max="5" width="8.7109375" style="339" bestFit="1" customWidth="1"/>
    <col min="6" max="8" width="8.7109375" style="339" customWidth="1"/>
    <col min="9" max="9" width="8.5703125" style="99" bestFit="1" customWidth="1"/>
    <col min="10" max="11" width="9.140625" style="334"/>
    <col min="12" max="12" width="9.140625" style="323"/>
    <col min="13" max="14" width="9.140625" style="99"/>
    <col min="15" max="15" width="12.42578125" style="99" customWidth="1"/>
    <col min="16" max="16384" width="9.140625" style="99"/>
  </cols>
  <sheetData>
    <row r="2" spans="2:18" ht="18.75">
      <c r="B2" s="656" t="s">
        <v>309</v>
      </c>
      <c r="C2" s="656"/>
      <c r="D2" s="656"/>
      <c r="E2" s="656"/>
      <c r="F2" s="656"/>
      <c r="G2" s="656"/>
      <c r="H2" s="656"/>
      <c r="I2" s="656"/>
      <c r="J2" s="656"/>
      <c r="K2" s="656"/>
      <c r="L2" s="656"/>
      <c r="O2"/>
    </row>
    <row r="3" spans="2:18">
      <c r="B3" s="335"/>
      <c r="O3"/>
    </row>
    <row r="4" spans="2:18" s="3" customFormat="1" ht="18">
      <c r="B4" s="329"/>
      <c r="C4" s="330" t="s">
        <v>150</v>
      </c>
      <c r="D4" s="655"/>
      <c r="E4" s="655"/>
      <c r="F4" s="489"/>
      <c r="G4" s="489"/>
      <c r="H4" s="489"/>
      <c r="L4" s="2"/>
    </row>
    <row r="5" spans="2:18" ht="45">
      <c r="B5" s="569"/>
      <c r="C5" s="569" t="s">
        <v>1</v>
      </c>
      <c r="D5" s="569" t="s">
        <v>2</v>
      </c>
      <c r="E5" s="569" t="s">
        <v>166</v>
      </c>
      <c r="F5" s="569"/>
      <c r="G5" s="569"/>
      <c r="H5" s="569"/>
      <c r="I5" s="570"/>
      <c r="J5" s="575"/>
      <c r="K5" s="575"/>
      <c r="L5" s="570" t="s">
        <v>86</v>
      </c>
      <c r="O5"/>
      <c r="Q5" s="229" t="s">
        <v>5</v>
      </c>
      <c r="R5" s="229">
        <f>COUNTIF(C:D,Q5)</f>
        <v>0</v>
      </c>
    </row>
    <row r="6" spans="2:18">
      <c r="B6" s="571"/>
      <c r="C6" s="572"/>
      <c r="D6" s="573"/>
      <c r="E6" s="573"/>
      <c r="F6" s="573"/>
      <c r="G6" s="573"/>
      <c r="H6" s="573"/>
      <c r="I6" s="576"/>
      <c r="J6" s="577"/>
      <c r="K6" s="577"/>
      <c r="L6" s="574">
        <v>100</v>
      </c>
      <c r="N6" s="257"/>
      <c r="O6"/>
      <c r="Q6" s="229" t="s">
        <v>4</v>
      </c>
      <c r="R6" s="229">
        <f>COUNTIF(C:D,Q6)</f>
        <v>0</v>
      </c>
    </row>
    <row r="7" spans="2:18">
      <c r="B7" s="327"/>
      <c r="C7" s="257"/>
      <c r="D7" s="277"/>
      <c r="E7" s="257"/>
      <c r="F7" s="257"/>
      <c r="G7" s="257"/>
      <c r="H7" s="257"/>
      <c r="I7" s="334"/>
      <c r="J7" s="259"/>
      <c r="K7" s="259"/>
      <c r="L7" s="1" t="str">
        <f>IF(ISNUMBER(MATCH(D7,Clubs,0)),MIN(L$6:L6)-1,"NC")</f>
        <v>NC</v>
      </c>
      <c r="N7" s="257"/>
      <c r="Q7" t="s">
        <v>189</v>
      </c>
      <c r="R7" s="229">
        <f>COUNTIF(C:D,Q7)</f>
        <v>0</v>
      </c>
    </row>
    <row r="8" spans="2:18">
      <c r="B8" s="327"/>
      <c r="C8" s="257"/>
      <c r="D8" s="277"/>
      <c r="E8" s="99"/>
      <c r="F8" s="99"/>
      <c r="G8" s="99"/>
      <c r="H8" s="99"/>
      <c r="I8" s="334"/>
      <c r="J8" s="259"/>
      <c r="K8" s="259"/>
      <c r="L8" s="1" t="str">
        <f>IF(ISNUMBER(MATCH(D8,Clubs,0)),MIN(L$6:L7)-1,"NC")</f>
        <v>NC</v>
      </c>
      <c r="N8" s="257"/>
      <c r="Q8" t="s">
        <v>6</v>
      </c>
      <c r="R8" s="229">
        <f>COUNTIF(C:D,Q8)</f>
        <v>0</v>
      </c>
    </row>
    <row r="9" spans="2:18">
      <c r="B9" s="327"/>
      <c r="C9" s="257"/>
      <c r="D9" s="277"/>
      <c r="E9" s="99"/>
      <c r="F9" s="99"/>
      <c r="G9" s="99"/>
      <c r="H9" s="99"/>
      <c r="I9" s="334"/>
      <c r="J9" s="259"/>
      <c r="K9" s="259"/>
      <c r="L9" s="1" t="str">
        <f>IF(ISNUMBER(MATCH(D9,Clubs,0)),MIN(L$6:L8)-1,"NC")</f>
        <v>NC</v>
      </c>
      <c r="N9" s="257"/>
      <c r="Q9" t="s">
        <v>3</v>
      </c>
      <c r="R9" s="229">
        <f>COUNTIF(C:D,Q9)</f>
        <v>0</v>
      </c>
    </row>
    <row r="10" spans="2:18">
      <c r="B10" s="327"/>
      <c r="C10" s="257"/>
      <c r="D10" s="277"/>
      <c r="E10" s="99"/>
      <c r="F10" s="99"/>
      <c r="G10" s="99"/>
      <c r="H10" s="99"/>
      <c r="I10" s="334"/>
      <c r="J10" s="259"/>
      <c r="K10" s="259"/>
      <c r="L10" s="1" t="str">
        <f>IF(ISNUMBER(MATCH(D10,Clubs,0)),MIN(L$6:L9)-1,"NC")</f>
        <v>NC</v>
      </c>
      <c r="N10" s="257"/>
      <c r="R10" s="334"/>
    </row>
    <row r="11" spans="2:18">
      <c r="B11" s="327"/>
      <c r="C11" s="257"/>
      <c r="D11" s="277"/>
      <c r="E11" s="99"/>
      <c r="F11" s="99"/>
      <c r="G11" s="99"/>
      <c r="H11" s="99"/>
      <c r="I11" s="334"/>
      <c r="J11" s="259"/>
      <c r="K11" s="259"/>
      <c r="L11" s="1" t="str">
        <f>IF(ISNUMBER(MATCH(D11,Clubs,0)),MIN(L$6:L10)-1,"NC")</f>
        <v>NC</v>
      </c>
      <c r="N11" s="257"/>
      <c r="R11" s="334"/>
    </row>
    <row r="12" spans="2:18">
      <c r="B12" s="327"/>
      <c r="C12" s="257"/>
      <c r="D12" s="277"/>
      <c r="E12" s="99"/>
      <c r="F12" s="99"/>
      <c r="G12" s="99"/>
      <c r="H12" s="99"/>
      <c r="I12" s="334"/>
      <c r="J12" s="259"/>
      <c r="K12" s="259"/>
      <c r="L12" s="1" t="str">
        <f>IF(ISNUMBER(MATCH(D12,Clubs,0)),MIN(L$6:L11)-1,"NC")</f>
        <v>NC</v>
      </c>
      <c r="N12" s="257"/>
      <c r="R12" s="334"/>
    </row>
    <row r="13" spans="2:18">
      <c r="B13" s="327"/>
      <c r="C13" s="257"/>
      <c r="D13" s="277"/>
      <c r="E13" s="99"/>
      <c r="F13" s="99"/>
      <c r="G13" s="99"/>
      <c r="H13" s="99"/>
      <c r="I13" s="334"/>
      <c r="J13" s="259"/>
      <c r="K13" s="259"/>
      <c r="L13" s="1" t="str">
        <f>IF(ISNUMBER(MATCH(D13,Clubs,0)),MIN(L$6:L12)-1,"NC")</f>
        <v>NC</v>
      </c>
      <c r="N13" s="257"/>
      <c r="R13" s="334"/>
    </row>
    <row r="14" spans="2:18">
      <c r="B14" s="327"/>
      <c r="C14" s="257"/>
      <c r="D14" s="277"/>
      <c r="E14" s="99"/>
      <c r="F14" s="99"/>
      <c r="G14" s="99"/>
      <c r="H14" s="99"/>
      <c r="I14" s="334"/>
      <c r="J14" s="259"/>
      <c r="K14" s="259"/>
      <c r="L14" s="1" t="str">
        <f>IF(ISNUMBER(MATCH(D14,Clubs,0)),MIN(L$6:L13)-1,"NC")</f>
        <v>NC</v>
      </c>
      <c r="N14" s="257"/>
      <c r="R14" s="334"/>
    </row>
    <row r="15" spans="2:18">
      <c r="B15" s="327"/>
      <c r="C15" s="257"/>
      <c r="D15" s="277"/>
      <c r="E15" s="99"/>
      <c r="F15" s="99"/>
      <c r="G15" s="99"/>
      <c r="H15" s="99"/>
      <c r="I15" s="334"/>
      <c r="J15" s="259"/>
      <c r="K15" s="259"/>
      <c r="L15" s="1" t="str">
        <f>IF(ISNUMBER(MATCH(D15,Clubs,0)),MIN(L$6:L14)-1,"NC")</f>
        <v>NC</v>
      </c>
      <c r="N15" s="257"/>
      <c r="R15" s="334"/>
    </row>
    <row r="16" spans="2:18">
      <c r="B16" s="327"/>
      <c r="C16" s="257"/>
      <c r="D16" s="277"/>
      <c r="E16" s="99"/>
      <c r="F16" s="99"/>
      <c r="G16" s="99"/>
      <c r="H16" s="99"/>
      <c r="I16" s="334"/>
      <c r="J16" s="259"/>
      <c r="K16" s="259"/>
      <c r="L16" s="1" t="str">
        <f>IF(ISNUMBER(MATCH(D16,Clubs,0)),MIN(L$6:L15)-1,"NC")</f>
        <v>NC</v>
      </c>
      <c r="N16" s="257"/>
      <c r="R16" s="334"/>
    </row>
    <row r="17" spans="9:12">
      <c r="I17" s="334"/>
      <c r="L17" s="1" t="str">
        <f>IF(ISNUMBER(MATCH(D17,Clubs,0)),MIN(L$6:L16)-1,"NC")</f>
        <v>NC</v>
      </c>
    </row>
    <row r="18" spans="9:12">
      <c r="I18" s="334"/>
      <c r="L18" s="1" t="str">
        <f>IF(ISNUMBER(MATCH(D18,Clubs,0)),MIN(L$6:L17)-1,"NC")</f>
        <v>NC</v>
      </c>
    </row>
    <row r="19" spans="9:12">
      <c r="I19" s="334"/>
      <c r="L19" s="1" t="str">
        <f>IF(ISNUMBER(MATCH(D19,Clubs,0)),MIN(L$6:L18)-1,"NC")</f>
        <v>NC</v>
      </c>
    </row>
    <row r="20" spans="9:12">
      <c r="I20" s="334"/>
      <c r="L20" s="1" t="str">
        <f>IF(ISNUMBER(MATCH(D20,Clubs,0)),MIN(L$6:L19)-1,"NC")</f>
        <v>NC</v>
      </c>
    </row>
    <row r="21" spans="9:12">
      <c r="I21" s="334"/>
      <c r="L21" s="1" t="str">
        <f>IF(ISNUMBER(MATCH(D21,Clubs,0)),MIN(L$6:L20)-1,"NC")</f>
        <v>NC</v>
      </c>
    </row>
    <row r="22" spans="9:12">
      <c r="I22" s="334"/>
      <c r="L22" s="1" t="str">
        <f>IF(ISNUMBER(MATCH(D22,Clubs,0)),MIN(L$6:L21)-1,"NC")</f>
        <v>NC</v>
      </c>
    </row>
    <row r="23" spans="9:12">
      <c r="I23" s="334"/>
      <c r="L23" s="1" t="str">
        <f>IF(ISNUMBER(MATCH(D23,Clubs,0)),MIN(L$6:L22)-1,"NC")</f>
        <v>NC</v>
      </c>
    </row>
    <row r="24" spans="9:12">
      <c r="I24" s="334"/>
      <c r="L24" s="1" t="str">
        <f>IF(ISNUMBER(MATCH(D24,Clubs,0)),MIN(L$6:L23)-1,"NC")</f>
        <v>NC</v>
      </c>
    </row>
    <row r="25" spans="9:12">
      <c r="I25" s="334"/>
      <c r="L25" s="1" t="str">
        <f>IF(ISNUMBER(MATCH(D25,Clubs,0)),MIN(L$6:L24)-1,"NC")</f>
        <v>NC</v>
      </c>
    </row>
    <row r="26" spans="9:12">
      <c r="I26" s="334"/>
      <c r="L26" s="1" t="str">
        <f>IF(ISNUMBER(MATCH(D26,Clubs,0)),MIN(L$6:L25)-1,"NC")</f>
        <v>NC</v>
      </c>
    </row>
    <row r="27" spans="9:12">
      <c r="I27" s="334"/>
      <c r="L27" s="1" t="str">
        <f>IF(ISNUMBER(MATCH(D27,Clubs,0)),MIN(L$6:L26)-1,"NC")</f>
        <v>NC</v>
      </c>
    </row>
    <row r="28" spans="9:12">
      <c r="I28" s="334"/>
      <c r="L28" s="1" t="str">
        <f>IF(ISNUMBER(MATCH(D28,Clubs,0)),MIN(L$6:L27)-1,"NC")</f>
        <v>NC</v>
      </c>
    </row>
    <row r="29" spans="9:12">
      <c r="I29" s="334"/>
      <c r="L29" s="1" t="str">
        <f>IF(ISNUMBER(MATCH(D29,Clubs,0)),MIN(L$6:L28)-1,"NC")</f>
        <v>NC</v>
      </c>
    </row>
    <row r="30" spans="9:12">
      <c r="I30" s="334"/>
      <c r="L30" s="1" t="str">
        <f>IF(ISNUMBER(MATCH(D30,Clubs,0)),MIN(L$6:L29)-1,"NC")</f>
        <v>NC</v>
      </c>
    </row>
    <row r="31" spans="9:12">
      <c r="I31" s="334"/>
      <c r="L31" s="1" t="str">
        <f>IF(ISNUMBER(MATCH(D31,Clubs,0)),MIN(L$6:L30)-1,"NC")</f>
        <v>NC</v>
      </c>
    </row>
    <row r="32" spans="9:12">
      <c r="I32" s="334"/>
      <c r="L32" s="1" t="str">
        <f>IF(ISNUMBER(MATCH(D32,Clubs,0)),MIN(L$6:L31)-1,"NC")</f>
        <v>NC</v>
      </c>
    </row>
    <row r="33" spans="9:12">
      <c r="I33" s="334"/>
      <c r="L33" s="1" t="str">
        <f>IF(ISNUMBER(MATCH(D33,Clubs,0)),MIN(L$6:L32)-1,"NC")</f>
        <v>NC</v>
      </c>
    </row>
    <row r="34" spans="9:12">
      <c r="I34" s="334"/>
      <c r="L34" s="1" t="str">
        <f>IF(ISNUMBER(MATCH(D34,Clubs,0)),MIN(L$6:L33)-1,"NC")</f>
        <v>NC</v>
      </c>
    </row>
    <row r="35" spans="9:12">
      <c r="I35" s="334"/>
      <c r="L35" s="1" t="str">
        <f>IF(ISNUMBER(MATCH(D35,Clubs,0)),MIN(L$6:L34)-1,"NC")</f>
        <v>NC</v>
      </c>
    </row>
    <row r="36" spans="9:12">
      <c r="I36" s="334"/>
      <c r="L36" s="1" t="str">
        <f>IF(ISNUMBER(MATCH(D36,Clubs,0)),MIN(L$6:L35)-1,"NC")</f>
        <v>NC</v>
      </c>
    </row>
    <row r="37" spans="9:12">
      <c r="I37" s="334"/>
      <c r="L37" s="1" t="str">
        <f>IF(ISNUMBER(MATCH(D37,Clubs,0)),MIN(L$6:L36)-1,"NC")</f>
        <v>NC</v>
      </c>
    </row>
    <row r="38" spans="9:12">
      <c r="I38" s="334"/>
      <c r="L38" s="1" t="str">
        <f>IF(ISNUMBER(MATCH(D38,Clubs,0)),MIN(L$6:L37)-1,"NC")</f>
        <v>NC</v>
      </c>
    </row>
    <row r="39" spans="9:12">
      <c r="I39" s="334"/>
      <c r="L39" s="1" t="str">
        <f>IF(ISNUMBER(MATCH(D39,Clubs,0)),MIN(L$6:L38)-1,"NC")</f>
        <v>NC</v>
      </c>
    </row>
    <row r="40" spans="9:12">
      <c r="I40" s="334"/>
      <c r="L40" s="1" t="str">
        <f>IF(ISNUMBER(MATCH(D40,Clubs,0)),MIN(L$6:L39)-1,"NC")</f>
        <v>NC</v>
      </c>
    </row>
    <row r="41" spans="9:12">
      <c r="I41" s="334"/>
      <c r="L41" s="1" t="str">
        <f>IF(ISNUMBER(MATCH(D41,Clubs,0)),MIN(L$6:L40)-1,"NC")</f>
        <v>NC</v>
      </c>
    </row>
    <row r="42" spans="9:12">
      <c r="I42" s="334"/>
      <c r="L42" s="1" t="str">
        <f>IF(ISNUMBER(MATCH(D42,Clubs,0)),MIN(L$6:L41)-1,"NC")</f>
        <v>NC</v>
      </c>
    </row>
    <row r="43" spans="9:12">
      <c r="I43" s="334"/>
      <c r="L43" s="1" t="str">
        <f>IF(ISNUMBER(MATCH(D43,Clubs,0)),MIN(L$6:L42)-1,"NC")</f>
        <v>NC</v>
      </c>
    </row>
    <row r="44" spans="9:12">
      <c r="I44" s="334"/>
      <c r="L44" s="1" t="str">
        <f>IF(ISNUMBER(MATCH(D44,Clubs,0)),MIN(L$6:L43)-1,"NC")</f>
        <v>NC</v>
      </c>
    </row>
    <row r="45" spans="9:12">
      <c r="L45" s="1" t="str">
        <f>IF(ISNUMBER(MATCH(D45,Clubs,0)),MIN(L$6:L44)-1,"NC")</f>
        <v>NC</v>
      </c>
    </row>
    <row r="46" spans="9:12">
      <c r="L46" s="1" t="str">
        <f>IF(ISNUMBER(MATCH(D46,Clubs,0)),MIN(L$6:L45)-1,"NC")</f>
        <v>NC</v>
      </c>
    </row>
    <row r="47" spans="9:12">
      <c r="L47" s="1" t="str">
        <f>IF(ISNUMBER(MATCH(D47,Clubs,0)),MIN(L$6:L46)-1,"NC")</f>
        <v>NC</v>
      </c>
    </row>
    <row r="48" spans="9:12">
      <c r="L48" s="1" t="str">
        <f>IF(ISNUMBER(MATCH(D48,Clubs,0)),MIN(L$6:L47)-1,"NC")</f>
        <v>NC</v>
      </c>
    </row>
    <row r="49" spans="12:12">
      <c r="L49" s="1" t="str">
        <f>IF(ISNUMBER(MATCH(D49,Clubs,0)),MIN(L$6:L48)-1,"NC")</f>
        <v>NC</v>
      </c>
    </row>
    <row r="50" spans="12:12">
      <c r="L50" s="1" t="str">
        <f>IF(ISNUMBER(MATCH(D50,Clubs,0)),MIN(L$6:L49)-1,"NC")</f>
        <v>NC</v>
      </c>
    </row>
    <row r="51" spans="12:12">
      <c r="L51" s="1" t="str">
        <f>IF(ISNUMBER(MATCH(D51,Clubs,0)),MIN(L$6:L50)-1,"NC")</f>
        <v>NC</v>
      </c>
    </row>
    <row r="52" spans="12:12">
      <c r="L52" s="1" t="str">
        <f>IF(ISNUMBER(MATCH(D52,Clubs,0)),MIN(L$6:L51)-1,"NC")</f>
        <v>NC</v>
      </c>
    </row>
    <row r="53" spans="12:12">
      <c r="L53" s="1" t="str">
        <f>IF(ISNUMBER(MATCH(D53,Clubs,0)),MIN(L$6:L52)-1,"NC")</f>
        <v>NC</v>
      </c>
    </row>
    <row r="54" spans="12:12">
      <c r="L54" s="1" t="str">
        <f>IF(ISNUMBER(MATCH(D54,Clubs,0)),MIN(L$6:L53)-1,"NC")</f>
        <v>NC</v>
      </c>
    </row>
    <row r="55" spans="12:12">
      <c r="L55" s="1" t="str">
        <f>IF(ISNUMBER(MATCH(D55,Clubs,0)),MIN(L$6:L54)-1,"NC")</f>
        <v>NC</v>
      </c>
    </row>
    <row r="56" spans="12:12">
      <c r="L56" s="1" t="str">
        <f>IF(ISNUMBER(MATCH(D56,Clubs,0)),MIN(L$6:L55)-1,"NC")</f>
        <v>NC</v>
      </c>
    </row>
    <row r="57" spans="12:12">
      <c r="L57" s="1" t="str">
        <f>IF(ISNUMBER(MATCH(D57,Clubs,0)),MIN(L$6:L56)-1,"NC")</f>
        <v>NC</v>
      </c>
    </row>
    <row r="58" spans="12:12">
      <c r="L58" s="1" t="str">
        <f>IF(ISNUMBER(MATCH(D58,Clubs,0)),MIN(L$6:L57)-1,"NC")</f>
        <v>NC</v>
      </c>
    </row>
    <row r="59" spans="12:12">
      <c r="L59" s="1" t="str">
        <f>IF(ISNUMBER(MATCH(D59,Clubs,0)),MIN(L$6:L58)-1,"NC")</f>
        <v>NC</v>
      </c>
    </row>
    <row r="60" spans="12:12">
      <c r="L60" s="1" t="str">
        <f>IF(ISNUMBER(MATCH(D60,Clubs,0)),MIN(L$6:L59)-1,"NC")</f>
        <v>NC</v>
      </c>
    </row>
    <row r="61" spans="12:12">
      <c r="L61" s="1" t="str">
        <f>IF(ISNUMBER(MATCH(D61,Clubs,0)),MIN(L$6:L60)-1,"NC")</f>
        <v>NC</v>
      </c>
    </row>
    <row r="62" spans="12:12">
      <c r="L62" s="1" t="str">
        <f>IF(ISNUMBER(MATCH(D62,Clubs,0)),MIN(L$6:L61)-1,"NC")</f>
        <v>NC</v>
      </c>
    </row>
    <row r="63" spans="12:12">
      <c r="L63" s="1" t="str">
        <f>IF(ISNUMBER(MATCH(D63,Clubs,0)),MIN(L$6:L62)-1,"NC")</f>
        <v>NC</v>
      </c>
    </row>
    <row r="64" spans="12:12">
      <c r="L64" s="1" t="str">
        <f>IF(ISNUMBER(MATCH(D64,Clubs,0)),MIN(L$6:L63)-1,"NC")</f>
        <v>NC</v>
      </c>
    </row>
    <row r="65" spans="12:12">
      <c r="L65" s="1" t="str">
        <f>IF(ISNUMBER(MATCH(D65,Clubs,0)),MIN(L$6:L64)-1,"NC")</f>
        <v>NC</v>
      </c>
    </row>
    <row r="66" spans="12:12">
      <c r="L66" s="1" t="str">
        <f>IF(ISNUMBER(MATCH(D66,Clubs,0)),MIN(L$6:L65)-1,"NC")</f>
        <v>NC</v>
      </c>
    </row>
    <row r="67" spans="12:12">
      <c r="L67" s="1" t="str">
        <f>IF(ISNUMBER(MATCH(D67,Clubs,0)),MIN(L$6:L66)-1,"NC")</f>
        <v>NC</v>
      </c>
    </row>
    <row r="68" spans="12:12">
      <c r="L68" s="1" t="str">
        <f>IF(ISNUMBER(MATCH(D68,Clubs,0)),MIN(L$6:L67)-1,"NC")</f>
        <v>NC</v>
      </c>
    </row>
    <row r="69" spans="12:12">
      <c r="L69" s="1" t="str">
        <f>IF(ISNUMBER(MATCH(D69,Clubs,0)),MIN(L$6:L68)-1,"NC")</f>
        <v>NC</v>
      </c>
    </row>
    <row r="70" spans="12:12">
      <c r="L70" s="1" t="str">
        <f>IF(ISNUMBER(MATCH(D70,Clubs,0)),MIN(L$6:L69)-1,"NC")</f>
        <v>NC</v>
      </c>
    </row>
    <row r="71" spans="12:12">
      <c r="L71" s="1" t="str">
        <f>IF(ISNUMBER(MATCH(D71,Clubs,0)),MIN(L$6:L70)-1,"NC")</f>
        <v>NC</v>
      </c>
    </row>
    <row r="72" spans="12:12">
      <c r="L72" s="1" t="str">
        <f>IF(ISNUMBER(MATCH(D72,Clubs,0)),MIN(L$6:L71)-1,"NC")</f>
        <v>NC</v>
      </c>
    </row>
    <row r="73" spans="12:12">
      <c r="L73" s="1" t="str">
        <f>IF(ISNUMBER(MATCH(D73,Clubs,0)),MIN(L$6:L72)-1,"NC")</f>
        <v>NC</v>
      </c>
    </row>
    <row r="74" spans="12:12">
      <c r="L74" s="1" t="str">
        <f>IF(ISNUMBER(MATCH(D74,Clubs,0)),MIN(L$6:L73)-1,"NC")</f>
        <v>NC</v>
      </c>
    </row>
    <row r="75" spans="12:12">
      <c r="L75" s="1" t="str">
        <f>IF(ISNUMBER(MATCH(D75,Clubs,0)),MIN(L$6:L74)-1,"NC")</f>
        <v>NC</v>
      </c>
    </row>
    <row r="76" spans="12:12">
      <c r="L76" s="1" t="str">
        <f>IF(ISNUMBER(MATCH(D76,Clubs,0)),MIN(L$6:L75)-1,"NC")</f>
        <v>NC</v>
      </c>
    </row>
    <row r="77" spans="12:12">
      <c r="L77" s="1" t="str">
        <f>IF(ISNUMBER(MATCH(D77,Clubs,0)),MIN(L$6:L76)-1,"NC")</f>
        <v>NC</v>
      </c>
    </row>
    <row r="78" spans="12:12">
      <c r="L78" s="1" t="str">
        <f>IF(ISNUMBER(MATCH(D78,Clubs,0)),MIN(L$6:L77)-1,"NC")</f>
        <v>NC</v>
      </c>
    </row>
    <row r="79" spans="12:12">
      <c r="L79" s="1" t="str">
        <f>IF(ISNUMBER(MATCH(D79,Clubs,0)),MIN(L$6:L78)-1,"NC")</f>
        <v>NC</v>
      </c>
    </row>
    <row r="80" spans="12:12">
      <c r="L80" s="1" t="str">
        <f>IF(ISNUMBER(MATCH(D80,Clubs,0)),MIN(L$6:L79)-1,"NC")</f>
        <v>NC</v>
      </c>
    </row>
    <row r="81" spans="12:12">
      <c r="L81" s="1" t="str">
        <f>IF(ISNUMBER(MATCH(D81,Clubs,0)),MIN(L$6:L80)-1,"NC")</f>
        <v>NC</v>
      </c>
    </row>
    <row r="82" spans="12:12">
      <c r="L82" s="1" t="str">
        <f>IF(ISNUMBER(MATCH(D82,Clubs,0)),MIN(L$6:L81)-1,"NC")</f>
        <v>NC</v>
      </c>
    </row>
    <row r="83" spans="12:12">
      <c r="L83" s="1" t="str">
        <f>IF(ISNUMBER(MATCH(D83,Clubs,0)),MIN(L$6:L82)-1,"NC")</f>
        <v>NC</v>
      </c>
    </row>
    <row r="84" spans="12:12">
      <c r="L84" s="1" t="str">
        <f>IF(ISNUMBER(MATCH(D84,Clubs,0)),MIN(L$6:L83)-1,"NC")</f>
        <v>NC</v>
      </c>
    </row>
    <row r="85" spans="12:12">
      <c r="L85" s="1" t="str">
        <f>IF(ISNUMBER(MATCH(D85,Clubs,0)),MIN(L$6:L84)-1,"NC")</f>
        <v>NC</v>
      </c>
    </row>
    <row r="86" spans="12:12">
      <c r="L86" s="1" t="str">
        <f>IF(ISNUMBER(MATCH(D86,Clubs,0)),MIN(L$6:L85)-1,"NC")</f>
        <v>NC</v>
      </c>
    </row>
    <row r="87" spans="12:12">
      <c r="L87" s="1" t="str">
        <f>IF(ISNUMBER(MATCH(D87,Clubs,0)),MIN(L$6:L86)-1,"NC")</f>
        <v>NC</v>
      </c>
    </row>
    <row r="88" spans="12:12">
      <c r="L88" s="1" t="str">
        <f>IF(ISNUMBER(MATCH(D88,Clubs,0)),MIN(L$6:L87)-1,"NC")</f>
        <v>NC</v>
      </c>
    </row>
    <row r="89" spans="12:12">
      <c r="L89" s="1" t="str">
        <f>IF(ISNUMBER(MATCH(D89,Clubs,0)),MIN(L$6:L88)-1,"NC")</f>
        <v>NC</v>
      </c>
    </row>
    <row r="90" spans="12:12">
      <c r="L90" s="1" t="str">
        <f>IF(ISNUMBER(MATCH(D90,Clubs,0)),MIN(L$6:L89)-1,"NC")</f>
        <v>NC</v>
      </c>
    </row>
    <row r="91" spans="12:12">
      <c r="L91" s="1" t="str">
        <f>IF(ISNUMBER(MATCH(D91,Clubs,0)),MIN(L$6:L90)-1,"NC")</f>
        <v>NC</v>
      </c>
    </row>
    <row r="92" spans="12:12">
      <c r="L92" s="1" t="str">
        <f>IF(ISNUMBER(MATCH(D92,Clubs,0)),MIN(L$6:L91)-1,"NC")</f>
        <v>NC</v>
      </c>
    </row>
    <row r="93" spans="12:12">
      <c r="L93" s="1" t="str">
        <f>IF(ISNUMBER(MATCH(D93,Clubs,0)),MIN(L$6:L92)-1,"NC")</f>
        <v>NC</v>
      </c>
    </row>
    <row r="94" spans="12:12">
      <c r="L94" s="1" t="str">
        <f>IF(ISNUMBER(MATCH(D94,Clubs,0)),MIN(L$6:L93)-1,"NC")</f>
        <v>NC</v>
      </c>
    </row>
    <row r="95" spans="12:12">
      <c r="L95" s="1" t="str">
        <f>IF(ISNUMBER(MATCH(D95,Clubs,0)),MIN(L$6:L94)-1,"NC")</f>
        <v>NC</v>
      </c>
    </row>
    <row r="96" spans="12:12">
      <c r="L96" s="1" t="str">
        <f>IF(ISNUMBER(MATCH(D96,Clubs,0)),MIN(L$6:L95)-1,"NC")</f>
        <v>NC</v>
      </c>
    </row>
    <row r="97" spans="2:12">
      <c r="C97" s="257"/>
      <c r="D97" s="277"/>
      <c r="E97" s="99"/>
      <c r="F97" s="99"/>
      <c r="G97" s="99"/>
      <c r="H97" s="99"/>
      <c r="I97" s="334"/>
      <c r="J97" s="259"/>
      <c r="K97" s="259"/>
      <c r="L97" s="1" t="str">
        <f>IF(ISNUMBER(MATCH(D97,Clubs,0)),MIN(L$6:L96)-1,"NC")</f>
        <v>NC</v>
      </c>
    </row>
    <row r="98" spans="2:12">
      <c r="C98" s="257"/>
      <c r="D98" s="277"/>
      <c r="E98" s="99"/>
      <c r="F98" s="99"/>
      <c r="G98" s="99"/>
      <c r="H98" s="99"/>
      <c r="I98" s="334"/>
      <c r="J98" s="259"/>
      <c r="K98" s="259"/>
      <c r="L98" s="1" t="str">
        <f>IF(ISNUMBER(MATCH(D98,Clubs,0)),MIN(L$6:L97)-1,"NC")</f>
        <v>NC</v>
      </c>
    </row>
    <row r="99" spans="2:12">
      <c r="C99" s="257"/>
      <c r="D99" s="277"/>
      <c r="E99" s="99"/>
      <c r="F99" s="99"/>
      <c r="G99" s="99"/>
      <c r="H99" s="99"/>
      <c r="I99" s="334"/>
      <c r="J99" s="259"/>
      <c r="K99" s="259"/>
      <c r="L99" s="1" t="str">
        <f>IF(ISNUMBER(MATCH(D99,Clubs,0)),MIN(L$6:L98)-1,"NC")</f>
        <v>NC</v>
      </c>
    </row>
    <row r="100" spans="2:12">
      <c r="C100" s="257"/>
      <c r="D100" s="277"/>
      <c r="E100" s="277"/>
      <c r="F100" s="277"/>
      <c r="G100" s="277"/>
      <c r="H100" s="277"/>
      <c r="I100" s="334"/>
      <c r="J100" s="259"/>
      <c r="K100" s="259"/>
      <c r="L100" s="1" t="str">
        <f>IF(ISNUMBER(MATCH(D100,Clubs,0)),MIN(L$6:L99)-1,"NC")</f>
        <v>NC</v>
      </c>
    </row>
    <row r="101" spans="2:12">
      <c r="C101" s="257"/>
      <c r="D101" s="277"/>
      <c r="E101" s="277"/>
      <c r="F101" s="277"/>
      <c r="G101" s="277"/>
      <c r="H101" s="277"/>
      <c r="I101" s="334"/>
      <c r="J101" s="259"/>
      <c r="K101" s="259"/>
      <c r="L101" s="1" t="str">
        <f>IF(ISNUMBER(MATCH(D101,Clubs,0)),MIN(L$6:L100)-1,"NC")</f>
        <v>NC</v>
      </c>
    </row>
    <row r="102" spans="2:12">
      <c r="C102" s="257"/>
      <c r="D102" s="277"/>
      <c r="E102" s="277"/>
      <c r="F102" s="277"/>
      <c r="G102" s="277"/>
      <c r="H102" s="277"/>
      <c r="I102" s="334"/>
      <c r="J102" s="259"/>
      <c r="K102" s="259"/>
      <c r="L102" s="1" t="str">
        <f>IF(ISNUMBER(MATCH(D102,Clubs,0)),MIN(L$6:L101)-1,"NC")</f>
        <v>NC</v>
      </c>
    </row>
    <row r="103" spans="2:12">
      <c r="C103" s="257"/>
      <c r="D103" s="277"/>
      <c r="E103" s="277"/>
      <c r="F103" s="277"/>
      <c r="G103" s="277"/>
      <c r="H103" s="277"/>
      <c r="I103" s="334"/>
      <c r="J103" s="259"/>
      <c r="K103" s="259"/>
      <c r="L103" s="1" t="str">
        <f>IF(ISNUMBER(MATCH(D103,Clubs,0)),MIN(L$6:L102)-1,"NC")</f>
        <v>NC</v>
      </c>
    </row>
    <row r="104" spans="2:12">
      <c r="C104" s="257"/>
      <c r="D104" s="277"/>
      <c r="E104" s="277"/>
      <c r="F104" s="277"/>
      <c r="G104" s="277"/>
      <c r="H104" s="277"/>
      <c r="I104" s="334"/>
      <c r="J104" s="259"/>
      <c r="K104" s="259"/>
      <c r="L104" s="1" t="str">
        <f>IF(ISNUMBER(MATCH(D104,Clubs,0)),MIN(L$6:L103)-1,"NC")</f>
        <v>NC</v>
      </c>
    </row>
    <row r="105" spans="2:12">
      <c r="C105" s="335"/>
      <c r="D105" s="335"/>
      <c r="E105" s="335"/>
      <c r="F105" s="335"/>
      <c r="G105" s="335"/>
      <c r="H105" s="335"/>
      <c r="I105" s="299"/>
      <c r="J105" s="328"/>
      <c r="K105" s="328"/>
      <c r="L105" s="1" t="str">
        <f>IF(ISNUMBER(MATCH(D105,Clubs,0)),MIN(L$6:L104)-1,"NC")</f>
        <v>NC</v>
      </c>
    </row>
    <row r="106" spans="2:12">
      <c r="C106" s="335"/>
      <c r="D106" s="335"/>
      <c r="E106" s="335"/>
      <c r="F106" s="335"/>
      <c r="G106" s="335"/>
      <c r="H106" s="335"/>
      <c r="I106" s="299"/>
      <c r="J106" s="328"/>
      <c r="K106" s="328"/>
      <c r="L106" s="1" t="str">
        <f>IF(ISNUMBER(MATCH(D106,Clubs,0)),MIN(L$6:L105)-1,"NC")</f>
        <v>NC</v>
      </c>
    </row>
    <row r="107" spans="2:12">
      <c r="C107" s="335"/>
      <c r="D107" s="335"/>
      <c r="E107" s="335"/>
      <c r="F107" s="335"/>
      <c r="G107" s="335"/>
      <c r="H107" s="335"/>
      <c r="I107" s="299"/>
      <c r="J107" s="328"/>
      <c r="K107" s="328"/>
      <c r="L107" s="1" t="str">
        <f>IF(ISNUMBER(MATCH(D107,Clubs,0)),MIN(L$6:L106)-1,"NC")</f>
        <v>NC</v>
      </c>
    </row>
    <row r="110" spans="2:12" s="3" customFormat="1" ht="18">
      <c r="C110" s="330" t="s">
        <v>151</v>
      </c>
      <c r="D110" s="655"/>
      <c r="E110" s="655"/>
      <c r="F110" s="489"/>
      <c r="G110" s="489"/>
      <c r="H110" s="489"/>
      <c r="L110" s="2"/>
    </row>
    <row r="111" spans="2:12" ht="45">
      <c r="B111" s="578"/>
      <c r="C111" s="566" t="s">
        <v>1</v>
      </c>
      <c r="D111" s="566" t="s">
        <v>2</v>
      </c>
      <c r="E111" s="566" t="s">
        <v>166</v>
      </c>
      <c r="F111" s="566"/>
      <c r="G111" s="566"/>
      <c r="H111" s="566"/>
      <c r="I111" s="567"/>
      <c r="J111" s="579"/>
      <c r="K111" s="579"/>
      <c r="L111" s="567" t="s">
        <v>86</v>
      </c>
    </row>
    <row r="112" spans="2:12">
      <c r="B112" s="578"/>
      <c r="C112" s="566"/>
      <c r="D112" s="566"/>
      <c r="E112" s="566"/>
      <c r="F112" s="566"/>
      <c r="G112" s="566"/>
      <c r="H112" s="566"/>
      <c r="I112" s="567"/>
      <c r="J112" s="579"/>
      <c r="K112" s="579"/>
      <c r="L112" s="568">
        <v>100</v>
      </c>
    </row>
    <row r="113" spans="9:12">
      <c r="I113" s="334"/>
      <c r="L113" s="1" t="str">
        <f>IF(ISNUMBER(MATCH(D113,Clubs,0)),MIN(L$112:L112)-1,"NC")</f>
        <v>NC</v>
      </c>
    </row>
    <row r="114" spans="9:12">
      <c r="I114" s="334"/>
      <c r="L114" s="1" t="str">
        <f>IF(ISNUMBER(MATCH(D114,Clubs,0)),MIN(L$112:L113)-1,"NC")</f>
        <v>NC</v>
      </c>
    </row>
    <row r="115" spans="9:12">
      <c r="I115" s="334"/>
      <c r="L115" s="1" t="str">
        <f>IF(ISNUMBER(MATCH(D115,Clubs,0)),MIN(L$112:L114)-1,"NC")</f>
        <v>NC</v>
      </c>
    </row>
    <row r="116" spans="9:12">
      <c r="I116" s="334"/>
      <c r="L116" s="1" t="str">
        <f>IF(ISNUMBER(MATCH(D116,Clubs,0)),MIN(L$112:L115)-1,"NC")</f>
        <v>NC</v>
      </c>
    </row>
    <row r="117" spans="9:12">
      <c r="I117" s="334"/>
      <c r="L117" s="1" t="str">
        <f>IF(ISNUMBER(MATCH(D117,Clubs,0)),MIN(L$112:L116)-1,"NC")</f>
        <v>NC</v>
      </c>
    </row>
    <row r="118" spans="9:12">
      <c r="I118" s="334"/>
      <c r="L118" s="1" t="str">
        <f>IF(ISNUMBER(MATCH(D118,Clubs,0)),MIN(L$112:L117)-1,"NC")</f>
        <v>NC</v>
      </c>
    </row>
    <row r="119" spans="9:12">
      <c r="I119" s="334"/>
      <c r="L119" s="1" t="str">
        <f>IF(ISNUMBER(MATCH(D119,Clubs,0)),MIN(L$112:L118)-1,"NC")</f>
        <v>NC</v>
      </c>
    </row>
    <row r="120" spans="9:12">
      <c r="I120" s="334"/>
      <c r="L120" s="1" t="str">
        <f>IF(ISNUMBER(MATCH(D120,Clubs,0)),MIN(L$112:L119)-1,"NC")</f>
        <v>NC</v>
      </c>
    </row>
    <row r="121" spans="9:12">
      <c r="I121" s="334"/>
      <c r="L121" s="1" t="str">
        <f>IF(ISNUMBER(MATCH(D121,Clubs,0)),MIN(L$112:L120)-1,"NC")</f>
        <v>NC</v>
      </c>
    </row>
    <row r="122" spans="9:12">
      <c r="I122" s="334"/>
      <c r="L122" s="1" t="str">
        <f>IF(ISNUMBER(MATCH(D122,Clubs,0)),MIN(L$112:L121)-1,"NC")</f>
        <v>NC</v>
      </c>
    </row>
    <row r="123" spans="9:12">
      <c r="I123" s="334"/>
      <c r="L123" s="1" t="str">
        <f>IF(ISNUMBER(MATCH(D123,Clubs,0)),MIN(L$112:L122)-1,"NC")</f>
        <v>NC</v>
      </c>
    </row>
    <row r="124" spans="9:12">
      <c r="I124" s="334"/>
      <c r="L124" s="1" t="str">
        <f>IF(ISNUMBER(MATCH(D124,Clubs,0)),MIN(L$112:L123)-1,"NC")</f>
        <v>NC</v>
      </c>
    </row>
    <row r="125" spans="9:12">
      <c r="I125" s="334"/>
      <c r="L125" s="1" t="str">
        <f>IF(ISNUMBER(MATCH(D125,Clubs,0)),MIN(L$112:L124)-1,"NC")</f>
        <v>NC</v>
      </c>
    </row>
    <row r="126" spans="9:12">
      <c r="I126" s="334"/>
      <c r="L126" s="1" t="str">
        <f>IF(ISNUMBER(MATCH(D126,Clubs,0)),MIN(L$112:L125)-1,"NC")</f>
        <v>NC</v>
      </c>
    </row>
    <row r="127" spans="9:12">
      <c r="I127" s="334"/>
      <c r="L127" s="1" t="str">
        <f>IF(ISNUMBER(MATCH(D127,Clubs,0)),MIN(L$112:L126)-1,"NC")</f>
        <v>NC</v>
      </c>
    </row>
    <row r="128" spans="9:12">
      <c r="I128" s="334"/>
      <c r="L128" s="1" t="str">
        <f>IF(ISNUMBER(MATCH(D128,Clubs,0)),MIN(L$112:L127)-1,"NC")</f>
        <v>NC</v>
      </c>
    </row>
    <row r="129" spans="9:12">
      <c r="I129" s="334"/>
      <c r="L129" s="1" t="str">
        <f>IF(ISNUMBER(MATCH(D129,Clubs,0)),MIN(L$112:L128)-1,"NC")</f>
        <v>NC</v>
      </c>
    </row>
    <row r="130" spans="9:12">
      <c r="I130" s="334"/>
      <c r="L130" s="1" t="str">
        <f>IF(ISNUMBER(MATCH(D130,Clubs,0)),MIN(L$112:L129)-1,"NC")</f>
        <v>NC</v>
      </c>
    </row>
    <row r="131" spans="9:12">
      <c r="I131" s="334"/>
      <c r="L131" s="1" t="str">
        <f>IF(ISNUMBER(MATCH(D131,Clubs,0)),MIN(L$112:L130)-1,"NC")</f>
        <v>NC</v>
      </c>
    </row>
    <row r="132" spans="9:12">
      <c r="I132" s="334"/>
      <c r="L132" s="1" t="str">
        <f>IF(ISNUMBER(MATCH(D132,Clubs,0)),MIN(L$112:L131)-1,"NC")</f>
        <v>NC</v>
      </c>
    </row>
    <row r="133" spans="9:12">
      <c r="I133" s="334"/>
      <c r="L133" s="1" t="str">
        <f>IF(ISNUMBER(MATCH(D133,Clubs,0)),MIN(L$112:L132)-1,"NC")</f>
        <v>NC</v>
      </c>
    </row>
    <row r="134" spans="9:12">
      <c r="I134" s="334"/>
      <c r="L134" s="1" t="str">
        <f>IF(ISNUMBER(MATCH(D134,Clubs,0)),MIN(L$112:L133)-1,"NC")</f>
        <v>NC</v>
      </c>
    </row>
    <row r="135" spans="9:12">
      <c r="I135" s="334"/>
      <c r="L135" s="1" t="str">
        <f>IF(ISNUMBER(MATCH(D135,Clubs,0)),MIN(L$112:L134)-1,"NC")</f>
        <v>NC</v>
      </c>
    </row>
    <row r="136" spans="9:12">
      <c r="I136" s="334"/>
      <c r="L136" s="1" t="str">
        <f>IF(ISNUMBER(MATCH(D136,Clubs,0)),MIN(L$112:L135)-1,"NC")</f>
        <v>NC</v>
      </c>
    </row>
    <row r="137" spans="9:12">
      <c r="I137" s="334"/>
      <c r="L137" s="1" t="str">
        <f>IF(ISNUMBER(MATCH(D137,Clubs,0)),MIN(L$112:L136)-1,"NC")</f>
        <v>NC</v>
      </c>
    </row>
    <row r="138" spans="9:12">
      <c r="I138" s="334"/>
      <c r="L138" s="1" t="str">
        <f>IF(ISNUMBER(MATCH(D138,Clubs,0)),MIN(L$112:L137)-1,"NC")</f>
        <v>NC</v>
      </c>
    </row>
    <row r="139" spans="9:12">
      <c r="I139" s="334"/>
      <c r="L139" s="1" t="str">
        <f>IF(ISNUMBER(MATCH(D139,Clubs,0)),MIN(L$112:L138)-1,"NC")</f>
        <v>NC</v>
      </c>
    </row>
    <row r="140" spans="9:12">
      <c r="I140" s="334"/>
      <c r="L140" s="1" t="str">
        <f>IF(ISNUMBER(MATCH(D140,Clubs,0)),MIN(L$112:L139)-1,"NC")</f>
        <v>NC</v>
      </c>
    </row>
    <row r="141" spans="9:12">
      <c r="I141" s="334"/>
      <c r="L141" s="1" t="str">
        <f>IF(ISNUMBER(MATCH(D141,Clubs,0)),MIN(L$112:L140)-1,"NC")</f>
        <v>NC</v>
      </c>
    </row>
    <row r="142" spans="9:12">
      <c r="I142" s="334"/>
      <c r="L142" s="1" t="str">
        <f>IF(ISNUMBER(MATCH(D142,Clubs,0)),MIN(L$112:L141)-1,"NC")</f>
        <v>NC</v>
      </c>
    </row>
    <row r="143" spans="9:12">
      <c r="I143" s="334"/>
      <c r="L143" s="1" t="str">
        <f>IF(ISNUMBER(MATCH(D143,Clubs,0)),MIN(L$112:L142)-1,"NC")</f>
        <v>NC</v>
      </c>
    </row>
    <row r="144" spans="9:12">
      <c r="I144" s="334"/>
      <c r="L144" s="1" t="str">
        <f>IF(ISNUMBER(MATCH(D144,Clubs,0)),MIN(L$112:L143)-1,"NC")</f>
        <v>NC</v>
      </c>
    </row>
    <row r="145" spans="9:12">
      <c r="I145" s="334"/>
      <c r="L145" s="1" t="str">
        <f>IF(ISNUMBER(MATCH(D145,Clubs,0)),MIN(L$112:L144)-1,"NC")</f>
        <v>NC</v>
      </c>
    </row>
    <row r="146" spans="9:12">
      <c r="I146" s="334"/>
      <c r="L146" s="1" t="str">
        <f>IF(ISNUMBER(MATCH(D146,Clubs,0)),MIN(L$112:L145)-1,"NC")</f>
        <v>NC</v>
      </c>
    </row>
    <row r="147" spans="9:12">
      <c r="I147" s="334"/>
      <c r="L147" s="1" t="str">
        <f>IF(ISNUMBER(MATCH(D147,Clubs,0)),MIN(L$112:L146)-1,"NC")</f>
        <v>NC</v>
      </c>
    </row>
    <row r="148" spans="9:12">
      <c r="I148" s="334"/>
      <c r="L148" s="1" t="str">
        <f>IF(ISNUMBER(MATCH(D148,Clubs,0)),MIN(L$112:L147)-1,"NC")</f>
        <v>NC</v>
      </c>
    </row>
    <row r="149" spans="9:12">
      <c r="I149" s="334"/>
      <c r="L149" s="1" t="str">
        <f>IF(ISNUMBER(MATCH(D149,Clubs,0)),MIN(L$112:L148)-1,"NC")</f>
        <v>NC</v>
      </c>
    </row>
    <row r="150" spans="9:12">
      <c r="L150" s="1" t="str">
        <f>IF(ISNUMBER(MATCH(D150,Clubs,0)),MIN(L$112:L149)-1,"NC")</f>
        <v>NC</v>
      </c>
    </row>
    <row r="151" spans="9:12">
      <c r="L151" s="1" t="str">
        <f>IF(ISNUMBER(MATCH(D151,Clubs,0)),MIN(L$112:L150)-1,"NC")</f>
        <v>NC</v>
      </c>
    </row>
    <row r="152" spans="9:12">
      <c r="L152" s="1" t="str">
        <f>IF(ISNUMBER(MATCH(D152,Clubs,0)),MIN(L$112:L151)-1,"NC")</f>
        <v>NC</v>
      </c>
    </row>
    <row r="153" spans="9:12">
      <c r="L153" s="1" t="str">
        <f>IF(ISNUMBER(MATCH(D153,Clubs,0)),MIN(L$112:L152)-1,"NC")</f>
        <v>NC</v>
      </c>
    </row>
    <row r="154" spans="9:12">
      <c r="L154" s="1" t="str">
        <f>IF(ISNUMBER(MATCH(D154,Clubs,0)),MIN(L$112:L153)-1,"NC")</f>
        <v>NC</v>
      </c>
    </row>
    <row r="155" spans="9:12">
      <c r="L155" s="1" t="str">
        <f>IF(ISNUMBER(MATCH(D155,Clubs,0)),MIN(L$112:L154)-1,"NC")</f>
        <v>NC</v>
      </c>
    </row>
    <row r="156" spans="9:12">
      <c r="L156" s="1" t="str">
        <f>IF(ISNUMBER(MATCH(D156,Clubs,0)),MIN(L$112:L155)-1,"NC")</f>
        <v>NC</v>
      </c>
    </row>
    <row r="157" spans="9:12">
      <c r="L157" s="1" t="str">
        <f>IF(ISNUMBER(MATCH(D157,Clubs,0)),MIN(L$112:L156)-1,"NC")</f>
        <v>NC</v>
      </c>
    </row>
    <row r="158" spans="9:12">
      <c r="L158" s="1" t="str">
        <f>IF(ISNUMBER(MATCH(D158,Clubs,0)),MIN(L$112:L157)-1,"NC")</f>
        <v>NC</v>
      </c>
    </row>
    <row r="159" spans="9:12">
      <c r="L159" s="1" t="str">
        <f>IF(ISNUMBER(MATCH(D159,Clubs,0)),MIN(L$112:L158)-1,"NC")</f>
        <v>NC</v>
      </c>
    </row>
    <row r="160" spans="9:12">
      <c r="L160" s="1" t="str">
        <f>IF(ISNUMBER(MATCH(D160,Clubs,0)),MIN(L$112:L159)-1,"NC")</f>
        <v>NC</v>
      </c>
    </row>
    <row r="161" spans="12:12">
      <c r="L161" s="1" t="str">
        <f>IF(ISNUMBER(MATCH(D161,Clubs,0)),MIN(L$112:L160)-1,"NC")</f>
        <v>NC</v>
      </c>
    </row>
    <row r="162" spans="12:12">
      <c r="L162" s="1" t="str">
        <f>IF(ISNUMBER(MATCH(D162,Clubs,0)),MIN(L$112:L161)-1,"NC")</f>
        <v>NC</v>
      </c>
    </row>
    <row r="163" spans="12:12">
      <c r="L163" s="1" t="str">
        <f>IF(ISNUMBER(MATCH(D163,Clubs,0)),MIN(L$112:L162)-1,"NC")</f>
        <v>NC</v>
      </c>
    </row>
    <row r="164" spans="12:12">
      <c r="L164" s="1" t="str">
        <f>IF(ISNUMBER(MATCH(D164,Clubs,0)),MIN(L$112:L163)-1,"NC")</f>
        <v>NC</v>
      </c>
    </row>
    <row r="165" spans="12:12">
      <c r="L165" s="1" t="str">
        <f>IF(ISNUMBER(MATCH(D165,Clubs,0)),MIN(L$112:L164)-1,"NC")</f>
        <v>NC</v>
      </c>
    </row>
    <row r="166" spans="12:12">
      <c r="L166" s="1" t="str">
        <f>IF(ISNUMBER(MATCH(D166,Clubs,0)),MIN(L$112:L165)-1,"NC")</f>
        <v>NC</v>
      </c>
    </row>
    <row r="167" spans="12:12">
      <c r="L167" s="1" t="str">
        <f>IF(ISNUMBER(MATCH(D167,Clubs,0)),MIN(L$112:L166)-1,"NC")</f>
        <v>NC</v>
      </c>
    </row>
    <row r="168" spans="12:12">
      <c r="L168" s="1" t="str">
        <f>IF(ISNUMBER(MATCH(D168,Clubs,0)),MIN(L$112:L167)-1,"NC")</f>
        <v>NC</v>
      </c>
    </row>
    <row r="169" spans="12:12">
      <c r="L169" s="1" t="str">
        <f>IF(ISNUMBER(MATCH(D169,Clubs,0)),MIN(L$112:L168)-1,"NC")</f>
        <v>NC</v>
      </c>
    </row>
    <row r="170" spans="12:12">
      <c r="L170" s="1" t="str">
        <f>IF(ISNUMBER(MATCH(D170,Clubs,0)),MIN(L$112:L169)-1,"NC")</f>
        <v>NC</v>
      </c>
    </row>
    <row r="171" spans="12:12">
      <c r="L171" s="1" t="str">
        <f>IF(ISNUMBER(MATCH(D171,Clubs,0)),MIN(L$112:L170)-1,"NC")</f>
        <v>NC</v>
      </c>
    </row>
    <row r="172" spans="12:12">
      <c r="L172" s="1" t="str">
        <f>IF(ISNUMBER(MATCH(D172,Clubs,0)),MIN(L$112:L171)-1,"NC")</f>
        <v>NC</v>
      </c>
    </row>
    <row r="173" spans="12:12">
      <c r="L173" s="1" t="str">
        <f>IF(ISNUMBER(MATCH(D173,Clubs,0)),MIN(L$112:L172)-1,"NC")</f>
        <v>NC</v>
      </c>
    </row>
    <row r="174" spans="12:12">
      <c r="L174" s="1" t="str">
        <f>IF(ISNUMBER(MATCH(D174,Clubs,0)),MIN(L$112:L173)-1,"NC")</f>
        <v>NC</v>
      </c>
    </row>
    <row r="175" spans="12:12">
      <c r="L175" s="1" t="str">
        <f>IF(ISNUMBER(MATCH(D175,Clubs,0)),MIN(L$112:L174)-1,"NC")</f>
        <v>NC</v>
      </c>
    </row>
    <row r="176" spans="12:12">
      <c r="L176" s="1" t="str">
        <f>IF(ISNUMBER(MATCH(D176,Clubs,0)),MIN(L$112:L175)-1,"NC")</f>
        <v>NC</v>
      </c>
    </row>
    <row r="177" spans="12:12">
      <c r="L177" s="1" t="str">
        <f>IF(ISNUMBER(MATCH(D177,Clubs,0)),MIN(L$112:L176)-1,"NC")</f>
        <v>NC</v>
      </c>
    </row>
    <row r="178" spans="12:12">
      <c r="L178" s="1" t="str">
        <f>IF(ISNUMBER(MATCH(D178,Clubs,0)),MIN(L$112:L177)-1,"NC")</f>
        <v>NC</v>
      </c>
    </row>
    <row r="179" spans="12:12">
      <c r="L179" s="1" t="str">
        <f>IF(ISNUMBER(MATCH(D179,Clubs,0)),MIN(L$112:L178)-1,"NC")</f>
        <v>NC</v>
      </c>
    </row>
    <row r="180" spans="12:12">
      <c r="L180" s="1" t="str">
        <f>IF(ISNUMBER(MATCH(D180,Clubs,0)),MIN(L$112:L179)-1,"NC")</f>
        <v>NC</v>
      </c>
    </row>
    <row r="181" spans="12:12">
      <c r="L181" s="1" t="str">
        <f>IF(ISNUMBER(MATCH(D181,Clubs,0)),MIN(L$112:L180)-1,"NC")</f>
        <v>NC</v>
      </c>
    </row>
    <row r="182" spans="12:12">
      <c r="L182" s="1" t="str">
        <f>IF(ISNUMBER(MATCH(D182,Clubs,0)),MIN(L$112:L181)-1,"NC")</f>
        <v>NC</v>
      </c>
    </row>
    <row r="183" spans="12:12">
      <c r="L183" s="1" t="str">
        <f>IF(ISNUMBER(MATCH(D183,Clubs,0)),MIN(L$112:L182)-1,"NC")</f>
        <v>NC</v>
      </c>
    </row>
    <row r="184" spans="12:12">
      <c r="L184" s="1" t="str">
        <f>IF(ISNUMBER(MATCH(D184,Clubs,0)),MIN(L$112:L183)-1,"NC")</f>
        <v>NC</v>
      </c>
    </row>
    <row r="185" spans="12:12">
      <c r="L185" s="1" t="str">
        <f>IF(ISNUMBER(MATCH(D185,Clubs,0)),MIN(L$112:L184)-1,"NC")</f>
        <v>NC</v>
      </c>
    </row>
    <row r="186" spans="12:12">
      <c r="L186" s="1" t="str">
        <f>IF(ISNUMBER(MATCH(D186,Clubs,0)),MIN(L$112:L185)-1,"NC")</f>
        <v>NC</v>
      </c>
    </row>
    <row r="187" spans="12:12">
      <c r="L187" s="1" t="str">
        <f>IF(ISNUMBER(MATCH(D187,Clubs,0)),MIN(L$112:L186)-1,"NC")</f>
        <v>NC</v>
      </c>
    </row>
    <row r="188" spans="12:12">
      <c r="L188" s="1" t="str">
        <f>IF(ISNUMBER(MATCH(D188,Clubs,0)),MIN(L$112:L187)-1,"NC")</f>
        <v>NC</v>
      </c>
    </row>
    <row r="189" spans="12:12">
      <c r="L189" s="1" t="str">
        <f>IF(ISNUMBER(MATCH(D189,Clubs,0)),MIN(L$112:L188)-1,"NC")</f>
        <v>NC</v>
      </c>
    </row>
    <row r="190" spans="12:12">
      <c r="L190" s="1" t="str">
        <f>IF(ISNUMBER(MATCH(D190,Clubs,0)),MIN(L$112:L189)-1,"NC")</f>
        <v>NC</v>
      </c>
    </row>
    <row r="191" spans="12:12">
      <c r="L191" s="1" t="str">
        <f>IF(ISNUMBER(MATCH(D191,Clubs,0)),MIN(L$112:L190)-1,"NC")</f>
        <v>NC</v>
      </c>
    </row>
    <row r="192" spans="12:12">
      <c r="L192" s="1" t="str">
        <f>IF(ISNUMBER(MATCH(D192,Clubs,0)),MIN(L$112:L191)-1,"NC")</f>
        <v>NC</v>
      </c>
    </row>
    <row r="193" spans="12:12">
      <c r="L193" s="1" t="str">
        <f>IF(ISNUMBER(MATCH(D193,Clubs,0)),MIN(L$112:L192)-1,"NC")</f>
        <v>NC</v>
      </c>
    </row>
    <row r="194" spans="12:12">
      <c r="L194" s="1" t="str">
        <f>IF(ISNUMBER(MATCH(D194,Clubs,0)),MIN(L$112:L193)-1,"NC")</f>
        <v>NC</v>
      </c>
    </row>
    <row r="195" spans="12:12">
      <c r="L195" s="1" t="str">
        <f>IF(ISNUMBER(MATCH(D195,Clubs,0)),MIN(L$112:L194)-1,"NC")</f>
        <v>NC</v>
      </c>
    </row>
    <row r="196" spans="12:12">
      <c r="L196" s="1" t="str">
        <f>IF(ISNUMBER(MATCH(D196,Clubs,0)),MIN(L$112:L195)-1,"NC")</f>
        <v>NC</v>
      </c>
    </row>
    <row r="197" spans="12:12">
      <c r="L197" s="1" t="str">
        <f>IF(ISNUMBER(MATCH(D197,Clubs,0)),MIN(L$112:L196)-1,"NC")</f>
        <v>NC</v>
      </c>
    </row>
    <row r="198" spans="12:12">
      <c r="L198" s="1" t="str">
        <f>IF(ISNUMBER(MATCH(D198,Clubs,0)),MIN(L$112:L197)-1,"NC")</f>
        <v>NC</v>
      </c>
    </row>
    <row r="199" spans="12:12">
      <c r="L199" s="1" t="str">
        <f>IF(ISNUMBER(MATCH(D199,Clubs,0)),MIN(L$112:L198)-1,"NC")</f>
        <v>NC</v>
      </c>
    </row>
    <row r="200" spans="12:12">
      <c r="L200" s="1" t="str">
        <f>IF(ISNUMBER(MATCH(D200,Clubs,0)),MIN(L$112:L199)-1,"NC")</f>
        <v>NC</v>
      </c>
    </row>
    <row r="201" spans="12:12">
      <c r="L201" s="1" t="str">
        <f>IF(ISNUMBER(MATCH(D201,Clubs,0)),MIN(L$112:L200)-1,"NC")</f>
        <v>NC</v>
      </c>
    </row>
    <row r="202" spans="12:12">
      <c r="L202" s="1" t="str">
        <f>IF(ISNUMBER(MATCH(D202,Clubs,0)),MIN(L$112:L201)-1,"NC")</f>
        <v>NC</v>
      </c>
    </row>
    <row r="203" spans="12:12">
      <c r="L203" s="1" t="str">
        <f>IF(ISNUMBER(MATCH(D203,Clubs,0)),MIN(L$112:L202)-1,"NC")</f>
        <v>NC</v>
      </c>
    </row>
    <row r="204" spans="12:12">
      <c r="L204" s="1" t="str">
        <f>IF(ISNUMBER(MATCH(D204,Clubs,0)),MIN(L$112:L203)-1,"NC")</f>
        <v>NC</v>
      </c>
    </row>
    <row r="205" spans="12:12">
      <c r="L205" s="1" t="str">
        <f>IF(ISNUMBER(MATCH(D205,Clubs,0)),MIN(L$112:L204)-1,"NC")</f>
        <v>NC</v>
      </c>
    </row>
    <row r="206" spans="12:12">
      <c r="L206" s="1" t="str">
        <f>IF(ISNUMBER(MATCH(D206,Clubs,0)),MIN(L$112:L205)-1,"NC")</f>
        <v>NC</v>
      </c>
    </row>
    <row r="207" spans="12:12">
      <c r="L207" s="1" t="str">
        <f>IF(ISNUMBER(MATCH(D207,Clubs,0)),MIN(L$112:L206)-1,"NC")</f>
        <v>NC</v>
      </c>
    </row>
    <row r="208" spans="12:12">
      <c r="L208" s="1" t="str">
        <f>IF(ISNUMBER(MATCH(D208,Clubs,0)),MIN(L$112:L207)-1,"NC")</f>
        <v>NC</v>
      </c>
    </row>
    <row r="209" spans="2:12">
      <c r="C209" s="327"/>
      <c r="D209" s="335"/>
      <c r="E209" s="335"/>
      <c r="F209" s="335"/>
      <c r="G209" s="335"/>
      <c r="H209" s="335"/>
      <c r="I209" s="328"/>
      <c r="J209" s="328"/>
      <c r="K209" s="328"/>
      <c r="L209" s="1" t="str">
        <f>IF(ISNUMBER(MATCH(D209,Clubs,0)),MIN(L$112:L208)-1,"NC")</f>
        <v>NC</v>
      </c>
    </row>
    <row r="210" spans="2:12">
      <c r="C210" s="327"/>
      <c r="D210" s="335"/>
      <c r="E210" s="335"/>
      <c r="F210" s="335"/>
      <c r="G210" s="335"/>
      <c r="H210" s="335"/>
      <c r="I210" s="328"/>
      <c r="J210" s="328"/>
      <c r="K210" s="328"/>
    </row>
    <row r="211" spans="2:12">
      <c r="I211" s="323"/>
      <c r="J211" s="336"/>
      <c r="K211" s="336"/>
    </row>
    <row r="212" spans="2:12" s="3" customFormat="1" ht="18">
      <c r="C212" s="330" t="s">
        <v>152</v>
      </c>
      <c r="D212" s="655"/>
      <c r="E212" s="655"/>
      <c r="F212" s="489"/>
      <c r="G212" s="489"/>
      <c r="H212" s="489"/>
      <c r="L212" s="2"/>
    </row>
    <row r="213" spans="2:12" ht="45">
      <c r="B213" s="581"/>
      <c r="C213" s="564" t="s">
        <v>1</v>
      </c>
      <c r="D213" s="564" t="s">
        <v>2</v>
      </c>
      <c r="E213" s="564" t="s">
        <v>166</v>
      </c>
      <c r="F213" s="564"/>
      <c r="G213" s="564"/>
      <c r="H213" s="564"/>
      <c r="I213" s="565"/>
      <c r="J213" s="580"/>
      <c r="K213" s="580"/>
      <c r="L213" s="565" t="s">
        <v>86</v>
      </c>
    </row>
    <row r="214" spans="2:12">
      <c r="B214" s="581"/>
      <c r="C214" s="582"/>
      <c r="D214" s="583"/>
      <c r="E214" s="583"/>
      <c r="F214" s="583"/>
      <c r="G214" s="583"/>
      <c r="H214" s="583"/>
      <c r="I214" s="584"/>
      <c r="J214" s="585"/>
      <c r="K214" s="585"/>
      <c r="L214" s="586">
        <v>100</v>
      </c>
    </row>
    <row r="215" spans="2:12">
      <c r="C215" s="257"/>
      <c r="D215" s="277"/>
      <c r="E215" s="277"/>
      <c r="F215" s="277"/>
      <c r="G215" s="277"/>
      <c r="H215" s="277"/>
      <c r="I215" s="334"/>
      <c r="J215" s="259"/>
      <c r="K215" s="259"/>
      <c r="L215" s="1" t="str">
        <f>IF(ISNUMBER(MATCH(D215,Clubs,0)),MIN(L214:L$214)-1,"NC")</f>
        <v>NC</v>
      </c>
    </row>
    <row r="216" spans="2:12">
      <c r="C216" s="257"/>
      <c r="D216" s="277"/>
      <c r="E216" s="277"/>
      <c r="F216" s="277"/>
      <c r="G216" s="277"/>
      <c r="H216" s="277"/>
      <c r="I216" s="334"/>
      <c r="J216" s="259"/>
      <c r="K216" s="259"/>
      <c r="L216" s="1" t="str">
        <f>IF(ISNUMBER(MATCH(D216,Clubs,0)),MIN(L$214:L215)-1,"NC")</f>
        <v>NC</v>
      </c>
    </row>
    <row r="217" spans="2:12">
      <c r="C217" s="257"/>
      <c r="D217" s="277"/>
      <c r="E217" s="277"/>
      <c r="F217" s="277"/>
      <c r="G217" s="277"/>
      <c r="H217" s="277"/>
      <c r="I217" s="334"/>
      <c r="J217" s="259"/>
      <c r="K217" s="259"/>
      <c r="L217" s="1" t="str">
        <f>IF(ISNUMBER(MATCH(D217,Clubs,0)),MIN(L$214:L216)-1,"NC")</f>
        <v>NC</v>
      </c>
    </row>
    <row r="218" spans="2:12">
      <c r="C218" s="257"/>
      <c r="D218" s="277"/>
      <c r="E218" s="277"/>
      <c r="F218" s="277"/>
      <c r="G218" s="277"/>
      <c r="H218" s="277"/>
      <c r="I218" s="334"/>
      <c r="J218" s="259"/>
      <c r="K218" s="259"/>
      <c r="L218" s="1" t="str">
        <f>IF(ISNUMBER(MATCH(D218,Clubs,0)),MIN(L$214:L217)-1,"NC")</f>
        <v>NC</v>
      </c>
    </row>
    <row r="219" spans="2:12">
      <c r="C219" s="257"/>
      <c r="D219" s="277"/>
      <c r="E219" s="277"/>
      <c r="F219" s="277"/>
      <c r="G219" s="277"/>
      <c r="H219" s="277"/>
      <c r="I219" s="334"/>
      <c r="J219" s="259"/>
      <c r="K219" s="259"/>
      <c r="L219" s="1" t="str">
        <f>IF(ISNUMBER(MATCH(D219,Clubs,0)),MIN(L$214:L218)-1,"NC")</f>
        <v>NC</v>
      </c>
    </row>
    <row r="220" spans="2:12">
      <c r="C220" s="257"/>
      <c r="D220" s="277"/>
      <c r="E220" s="277"/>
      <c r="F220" s="277"/>
      <c r="G220" s="277"/>
      <c r="H220" s="277"/>
      <c r="I220" s="334"/>
      <c r="J220" s="259"/>
      <c r="K220" s="259"/>
      <c r="L220" s="1" t="str">
        <f>IF(ISNUMBER(MATCH(D220,Clubs,0)),MIN(L$214:L219)-1,"NC")</f>
        <v>NC</v>
      </c>
    </row>
    <row r="221" spans="2:12">
      <c r="C221" s="257"/>
      <c r="D221" s="277"/>
      <c r="E221" s="277"/>
      <c r="F221" s="277"/>
      <c r="G221" s="277"/>
      <c r="H221" s="277"/>
      <c r="I221" s="334"/>
      <c r="J221" s="259"/>
      <c r="K221" s="259"/>
      <c r="L221" s="1" t="str">
        <f>IF(ISNUMBER(MATCH(D221,Clubs,0)),MIN(L$214:L220)-1,"NC")</f>
        <v>NC</v>
      </c>
    </row>
    <row r="222" spans="2:12">
      <c r="C222" s="257"/>
      <c r="D222" s="277"/>
      <c r="E222" s="277"/>
      <c r="F222" s="277"/>
      <c r="G222" s="277"/>
      <c r="H222" s="277"/>
      <c r="I222" s="334"/>
      <c r="J222" s="259"/>
      <c r="K222" s="259"/>
      <c r="L222" s="1" t="str">
        <f>IF(ISNUMBER(MATCH(D222,Clubs,0)),MIN(L$214:L221)-1,"NC")</f>
        <v>NC</v>
      </c>
    </row>
    <row r="223" spans="2:12">
      <c r="C223" s="257"/>
      <c r="D223" s="277"/>
      <c r="E223" s="277"/>
      <c r="F223" s="277"/>
      <c r="G223" s="277"/>
      <c r="H223" s="277"/>
      <c r="I223" s="334"/>
      <c r="J223" s="259"/>
      <c r="K223" s="259"/>
      <c r="L223" s="1" t="str">
        <f>IF(ISNUMBER(MATCH(D223,Clubs,0)),MIN(L$214:L222)-1,"NC")</f>
        <v>NC</v>
      </c>
    </row>
    <row r="224" spans="2:12">
      <c r="C224" s="257"/>
      <c r="D224" s="277"/>
      <c r="E224" s="277"/>
      <c r="F224" s="277"/>
      <c r="G224" s="277"/>
      <c r="H224" s="277"/>
      <c r="I224" s="334"/>
      <c r="J224" s="259"/>
      <c r="K224" s="259"/>
      <c r="L224" s="1" t="str">
        <f>IF(ISNUMBER(MATCH(D224,Clubs,0)),MIN(L$214:L223)-1,"NC")</f>
        <v>NC</v>
      </c>
    </row>
    <row r="225" spans="9:12">
      <c r="I225" s="334"/>
      <c r="L225" s="1" t="str">
        <f>IF(ISNUMBER(MATCH(D225,Clubs,0)),MIN(L$214:L224)-1,"NC")</f>
        <v>NC</v>
      </c>
    </row>
    <row r="226" spans="9:12">
      <c r="I226" s="334"/>
      <c r="L226" s="1" t="str">
        <f>IF(ISNUMBER(MATCH(D226,Clubs,0)),MIN(L$214:L225)-1,"NC")</f>
        <v>NC</v>
      </c>
    </row>
    <row r="227" spans="9:12">
      <c r="I227" s="334"/>
      <c r="L227" s="1" t="str">
        <f>IF(ISNUMBER(MATCH(D227,Clubs,0)),MIN(L$214:L226)-1,"NC")</f>
        <v>NC</v>
      </c>
    </row>
    <row r="228" spans="9:12">
      <c r="I228" s="334"/>
      <c r="L228" s="1" t="str">
        <f>IF(ISNUMBER(MATCH(D228,Clubs,0)),MIN(L$214:L227)-1,"NC")</f>
        <v>NC</v>
      </c>
    </row>
    <row r="229" spans="9:12">
      <c r="I229" s="334"/>
      <c r="L229" s="1" t="str">
        <f>IF(ISNUMBER(MATCH(D229,Clubs,0)),MIN(L$214:L228)-1,"NC")</f>
        <v>NC</v>
      </c>
    </row>
    <row r="230" spans="9:12">
      <c r="I230" s="334"/>
      <c r="L230" s="1" t="str">
        <f>IF(ISNUMBER(MATCH(D230,Clubs,0)),MIN(L$214:L229)-1,"NC")</f>
        <v>NC</v>
      </c>
    </row>
    <row r="231" spans="9:12">
      <c r="I231" s="334"/>
      <c r="L231" s="1" t="str">
        <f>IF(ISNUMBER(MATCH(D231,Clubs,0)),MIN(L$214:L230)-1,"NC")</f>
        <v>NC</v>
      </c>
    </row>
    <row r="232" spans="9:12">
      <c r="I232" s="334"/>
      <c r="L232" s="1" t="str">
        <f>IF(ISNUMBER(MATCH(D232,Clubs,0)),MIN(L$214:L231)-1,"NC")</f>
        <v>NC</v>
      </c>
    </row>
    <row r="233" spans="9:12">
      <c r="I233" s="334"/>
      <c r="L233" s="1" t="str">
        <f>IF(ISNUMBER(MATCH(D233,Clubs,0)),MIN(L$214:L232)-1,"NC")</f>
        <v>NC</v>
      </c>
    </row>
    <row r="234" spans="9:12">
      <c r="I234" s="334"/>
      <c r="L234" s="1" t="str">
        <f>IF(ISNUMBER(MATCH(D234,Clubs,0)),MIN(L$214:L233)-1,"NC")</f>
        <v>NC</v>
      </c>
    </row>
    <row r="235" spans="9:12">
      <c r="I235" s="334"/>
      <c r="L235" s="1" t="str">
        <f>IF(ISNUMBER(MATCH(D235,Clubs,0)),MIN(L$214:L234)-1,"NC")</f>
        <v>NC</v>
      </c>
    </row>
    <row r="236" spans="9:12">
      <c r="I236" s="334"/>
      <c r="L236" s="1" t="str">
        <f>IF(ISNUMBER(MATCH(D236,Clubs,0)),MIN(L$214:L235)-1,"NC")</f>
        <v>NC</v>
      </c>
    </row>
    <row r="237" spans="9:12">
      <c r="I237" s="334"/>
      <c r="L237" s="1" t="str">
        <f>IF(ISNUMBER(MATCH(D237,Clubs,0)),MIN(L$214:L236)-1,"NC")</f>
        <v>NC</v>
      </c>
    </row>
    <row r="238" spans="9:12">
      <c r="I238" s="334"/>
      <c r="L238" s="1" t="str">
        <f>IF(ISNUMBER(MATCH(D238,Clubs,0)),MIN(L$214:L237)-1,"NC")</f>
        <v>NC</v>
      </c>
    </row>
    <row r="239" spans="9:12">
      <c r="I239" s="334"/>
      <c r="L239" s="1" t="str">
        <f>IF(ISNUMBER(MATCH(D239,Clubs,0)),MIN(L$214:L238)-1,"NC")</f>
        <v>NC</v>
      </c>
    </row>
    <row r="240" spans="9:12">
      <c r="I240" s="334"/>
      <c r="L240" s="1" t="str">
        <f>IF(ISNUMBER(MATCH(D240,Clubs,0)),MIN(L$214:L239)-1,"NC")</f>
        <v>NC</v>
      </c>
    </row>
    <row r="241" spans="9:12">
      <c r="I241" s="334"/>
      <c r="L241" s="1" t="str">
        <f>IF(ISNUMBER(MATCH(D241,Clubs,0)),MIN(L$214:L240)-1,"NC")</f>
        <v>NC</v>
      </c>
    </row>
    <row r="242" spans="9:12">
      <c r="I242" s="334"/>
      <c r="L242" s="1" t="str">
        <f>IF(ISNUMBER(MATCH(D242,Clubs,0)),MIN(L$214:L241)-1,"NC")</f>
        <v>NC</v>
      </c>
    </row>
    <row r="243" spans="9:12">
      <c r="I243" s="334"/>
      <c r="L243" s="1" t="str">
        <f>IF(ISNUMBER(MATCH(D243,Clubs,0)),MIN(L$214:L242)-1,"NC")</f>
        <v>NC</v>
      </c>
    </row>
    <row r="244" spans="9:12">
      <c r="I244" s="334"/>
      <c r="L244" s="1" t="str">
        <f>IF(ISNUMBER(MATCH(D244,Clubs,0)),MIN(L$214:L243)-1,"NC")</f>
        <v>NC</v>
      </c>
    </row>
    <row r="245" spans="9:12">
      <c r="I245" s="334"/>
      <c r="L245" s="1" t="str">
        <f>IF(ISNUMBER(MATCH(D245,Clubs,0)),MIN(L$214:L244)-1,"NC")</f>
        <v>NC</v>
      </c>
    </row>
    <row r="246" spans="9:12">
      <c r="I246" s="334"/>
      <c r="L246" s="1" t="str">
        <f>IF(ISNUMBER(MATCH(D246,Clubs,0)),MIN(L$214:L245)-1,"NC")</f>
        <v>NC</v>
      </c>
    </row>
    <row r="247" spans="9:12">
      <c r="I247" s="334"/>
      <c r="L247" s="1" t="str">
        <f>IF(ISNUMBER(MATCH(D247,Clubs,0)),MIN(L$214:L246)-1,"NC")</f>
        <v>NC</v>
      </c>
    </row>
    <row r="248" spans="9:12">
      <c r="I248" s="334"/>
      <c r="L248" s="1" t="str">
        <f>IF(ISNUMBER(MATCH(D248,Clubs,0)),MIN(L$214:L247)-1,"NC")</f>
        <v>NC</v>
      </c>
    </row>
    <row r="249" spans="9:12">
      <c r="I249" s="334"/>
      <c r="L249" s="1" t="str">
        <f>IF(ISNUMBER(MATCH(D249,Clubs,0)),MIN(L$214:L248)-1,"NC")</f>
        <v>NC</v>
      </c>
    </row>
    <row r="250" spans="9:12">
      <c r="I250" s="334"/>
      <c r="L250" s="1" t="str">
        <f>IF(ISNUMBER(MATCH(D250,Clubs,0)),MIN(L$214:L249)-1,"NC")</f>
        <v>NC</v>
      </c>
    </row>
    <row r="251" spans="9:12">
      <c r="I251" s="334"/>
      <c r="L251" s="1" t="str">
        <f>IF(ISNUMBER(MATCH(D251,Clubs,0)),MIN(L$214:L250)-1,"NC")</f>
        <v>NC</v>
      </c>
    </row>
    <row r="252" spans="9:12">
      <c r="I252" s="334"/>
      <c r="L252" s="1" t="str">
        <f>IF(ISNUMBER(MATCH(D252,Clubs,0)),MIN(L$214:L251)-1,"NC")</f>
        <v>NC</v>
      </c>
    </row>
    <row r="253" spans="9:12">
      <c r="I253" s="334"/>
      <c r="L253" s="1" t="str">
        <f>IF(ISNUMBER(MATCH(D253,Clubs,0)),MIN(L$214:L252)-1,"NC")</f>
        <v>NC</v>
      </c>
    </row>
    <row r="254" spans="9:12">
      <c r="I254" s="334"/>
      <c r="L254" s="1" t="str">
        <f>IF(ISNUMBER(MATCH(D254,Clubs,0)),MIN(L$214:L253)-1,"NC")</f>
        <v>NC</v>
      </c>
    </row>
    <row r="255" spans="9:12">
      <c r="I255" s="334"/>
      <c r="L255" s="1" t="str">
        <f>IF(ISNUMBER(MATCH(D255,Clubs,0)),MIN(L$214:L254)-1,"NC")</f>
        <v>NC</v>
      </c>
    </row>
    <row r="256" spans="9:12">
      <c r="I256" s="334"/>
      <c r="L256" s="1" t="str">
        <f>IF(ISNUMBER(MATCH(D256,Clubs,0)),MIN(L$214:L255)-1,"NC")</f>
        <v>NC</v>
      </c>
    </row>
    <row r="257" spans="9:12">
      <c r="I257" s="334"/>
      <c r="L257" s="1" t="str">
        <f>IF(ISNUMBER(MATCH(D257,Clubs,0)),MIN(L$214:L256)-1,"NC")</f>
        <v>NC</v>
      </c>
    </row>
    <row r="258" spans="9:12">
      <c r="I258" s="334"/>
      <c r="L258" s="1" t="str">
        <f>IF(ISNUMBER(MATCH(D258,Clubs,0)),MIN(L$214:L257)-1,"NC")</f>
        <v>NC</v>
      </c>
    </row>
    <row r="259" spans="9:12">
      <c r="I259" s="334"/>
      <c r="L259" s="1" t="str">
        <f>IF(ISNUMBER(MATCH(D259,Clubs,0)),MIN(L$214:L258)-1,"NC")</f>
        <v>NC</v>
      </c>
    </row>
    <row r="260" spans="9:12">
      <c r="L260" s="1" t="str">
        <f>IF(ISNUMBER(MATCH(D260,Clubs,0)),MIN(L$214:L259)-1,"NC")</f>
        <v>NC</v>
      </c>
    </row>
    <row r="261" spans="9:12">
      <c r="L261" s="1" t="str">
        <f>IF(ISNUMBER(MATCH(D261,Clubs,0)),MIN(L$214:L260)-1,"NC")</f>
        <v>NC</v>
      </c>
    </row>
    <row r="262" spans="9:12">
      <c r="L262" s="1" t="str">
        <f>IF(ISNUMBER(MATCH(D262,Clubs,0)),MIN(L$214:L261)-1,"NC")</f>
        <v>NC</v>
      </c>
    </row>
    <row r="263" spans="9:12">
      <c r="L263" s="1" t="str">
        <f>IF(ISNUMBER(MATCH(D263,Clubs,0)),MIN(L$214:L262)-1,"NC")</f>
        <v>NC</v>
      </c>
    </row>
    <row r="264" spans="9:12">
      <c r="L264" s="1" t="str">
        <f>IF(ISNUMBER(MATCH(D264,Clubs,0)),MIN(L$214:L263)-1,"NC")</f>
        <v>NC</v>
      </c>
    </row>
    <row r="265" spans="9:12">
      <c r="L265" s="1" t="str">
        <f>IF(ISNUMBER(MATCH(D265,Clubs,0)),MIN(L$214:L264)-1,"NC")</f>
        <v>NC</v>
      </c>
    </row>
    <row r="266" spans="9:12">
      <c r="L266" s="1" t="str">
        <f>IF(ISNUMBER(MATCH(D266,Clubs,0)),MIN(L$214:L265)-1,"NC")</f>
        <v>NC</v>
      </c>
    </row>
    <row r="267" spans="9:12">
      <c r="L267" s="1" t="str">
        <f>IF(ISNUMBER(MATCH(D267,Clubs,0)),MIN(L$214:L266)-1,"NC")</f>
        <v>NC</v>
      </c>
    </row>
    <row r="268" spans="9:12">
      <c r="L268" s="1" t="str">
        <f>IF(ISNUMBER(MATCH(D268,Clubs,0)),MIN(L$214:L267)-1,"NC")</f>
        <v>NC</v>
      </c>
    </row>
    <row r="269" spans="9:12">
      <c r="L269" s="1" t="str">
        <f>IF(ISNUMBER(MATCH(D269,Clubs,0)),MIN(L$214:L268)-1,"NC")</f>
        <v>NC</v>
      </c>
    </row>
    <row r="270" spans="9:12">
      <c r="L270" s="1" t="str">
        <f>IF(ISNUMBER(MATCH(D270,Clubs,0)),MIN(L$214:L269)-1,"NC")</f>
        <v>NC</v>
      </c>
    </row>
    <row r="271" spans="9:12">
      <c r="L271" s="1" t="str">
        <f>IF(ISNUMBER(MATCH(D271,Clubs,0)),MIN(L$214:L270)-1,"NC")</f>
        <v>NC</v>
      </c>
    </row>
    <row r="272" spans="9:12">
      <c r="L272" s="1" t="str">
        <f>IF(ISNUMBER(MATCH(D272,Clubs,0)),MIN(L$214:L271)-1,"NC")</f>
        <v>NC</v>
      </c>
    </row>
    <row r="273" spans="12:12">
      <c r="L273" s="1" t="str">
        <f>IF(ISNUMBER(MATCH(D273,Clubs,0)),MIN(L$214:L272)-1,"NC")</f>
        <v>NC</v>
      </c>
    </row>
    <row r="274" spans="12:12">
      <c r="L274" s="1" t="str">
        <f>IF(ISNUMBER(MATCH(D274,Clubs,0)),MIN(L$214:L273)-1,"NC")</f>
        <v>NC</v>
      </c>
    </row>
    <row r="275" spans="12:12">
      <c r="L275" s="1" t="str">
        <f>IF(ISNUMBER(MATCH(D275,Clubs,0)),MIN(L$214:L274)-1,"NC")</f>
        <v>NC</v>
      </c>
    </row>
    <row r="276" spans="12:12">
      <c r="L276" s="1" t="str">
        <f>IF(ISNUMBER(MATCH(D276,Clubs,0)),MIN(L$214:L275)-1,"NC")</f>
        <v>NC</v>
      </c>
    </row>
    <row r="277" spans="12:12">
      <c r="L277" s="1" t="str">
        <f>IF(ISNUMBER(MATCH(D277,Clubs,0)),MIN(L$214:L276)-1,"NC")</f>
        <v>NC</v>
      </c>
    </row>
    <row r="278" spans="12:12">
      <c r="L278" s="1" t="str">
        <f>IF(ISNUMBER(MATCH(D278,Clubs,0)),MIN(L$214:L277)-1,"NC")</f>
        <v>NC</v>
      </c>
    </row>
    <row r="279" spans="12:12">
      <c r="L279" s="1" t="str">
        <f>IF(ISNUMBER(MATCH(D279,Clubs,0)),MIN(L$214:L278)-1,"NC")</f>
        <v>NC</v>
      </c>
    </row>
    <row r="280" spans="12:12">
      <c r="L280" s="1" t="str">
        <f>IF(ISNUMBER(MATCH(D280,Clubs,0)),MIN(L$214:L279)-1,"NC")</f>
        <v>NC</v>
      </c>
    </row>
    <row r="281" spans="12:12">
      <c r="L281" s="1" t="str">
        <f>IF(ISNUMBER(MATCH(D281,Clubs,0)),MIN(L$214:L280)-1,"NC")</f>
        <v>NC</v>
      </c>
    </row>
    <row r="282" spans="12:12">
      <c r="L282" s="1" t="str">
        <f>IF(ISNUMBER(MATCH(D282,Clubs,0)),MIN(L$214:L281)-1,"NC")</f>
        <v>NC</v>
      </c>
    </row>
    <row r="283" spans="12:12">
      <c r="L283" s="1" t="str">
        <f>IF(ISNUMBER(MATCH(D283,Clubs,0)),MIN(L$214:L282)-1,"NC")</f>
        <v>NC</v>
      </c>
    </row>
    <row r="284" spans="12:12">
      <c r="L284" s="1" t="str">
        <f>IF(ISNUMBER(MATCH(D284,Clubs,0)),MIN(L$214:L283)-1,"NC")</f>
        <v>NC</v>
      </c>
    </row>
    <row r="285" spans="12:12">
      <c r="L285" s="1" t="str">
        <f>IF(ISNUMBER(MATCH(D285,Clubs,0)),MIN(L$214:L284)-1,"NC")</f>
        <v>NC</v>
      </c>
    </row>
    <row r="286" spans="12:12">
      <c r="L286" s="1" t="str">
        <f>IF(ISNUMBER(MATCH(D286,Clubs,0)),MIN(L$214:L285)-1,"NC")</f>
        <v>NC</v>
      </c>
    </row>
    <row r="287" spans="12:12">
      <c r="L287" s="1" t="str">
        <f>IF(ISNUMBER(MATCH(D287,Clubs,0)),MIN(L$214:L286)-1,"NC")</f>
        <v>NC</v>
      </c>
    </row>
    <row r="288" spans="12:12">
      <c r="L288" s="1" t="str">
        <f>IF(ISNUMBER(MATCH(D288,Clubs,0)),MIN(L$214:L287)-1,"NC")</f>
        <v>NC</v>
      </c>
    </row>
    <row r="289" spans="12:12">
      <c r="L289" s="1" t="str">
        <f>IF(ISNUMBER(MATCH(D289,Clubs,0)),MIN(L$214:L288)-1,"NC")</f>
        <v>NC</v>
      </c>
    </row>
    <row r="290" spans="12:12">
      <c r="L290" s="1" t="str">
        <f>IF(ISNUMBER(MATCH(D290,Clubs,0)),MIN(L$214:L289)-1,"NC")</f>
        <v>NC</v>
      </c>
    </row>
    <row r="291" spans="12:12">
      <c r="L291" s="1" t="str">
        <f>IF(ISNUMBER(MATCH(D291,Clubs,0)),MIN(L$214:L290)-1,"NC")</f>
        <v>NC</v>
      </c>
    </row>
    <row r="292" spans="12:12">
      <c r="L292" s="1" t="str">
        <f>IF(ISNUMBER(MATCH(D292,Clubs,0)),MIN(L$214:L291)-1,"NC")</f>
        <v>NC</v>
      </c>
    </row>
    <row r="293" spans="12:12">
      <c r="L293" s="1" t="str">
        <f>IF(ISNUMBER(MATCH(D293,Clubs,0)),MIN(L$214:L292)-1,"NC")</f>
        <v>NC</v>
      </c>
    </row>
    <row r="294" spans="12:12">
      <c r="L294" s="1" t="str">
        <f>IF(ISNUMBER(MATCH(D294,Clubs,0)),MIN(L$214:L293)-1,"NC")</f>
        <v>NC</v>
      </c>
    </row>
    <row r="295" spans="12:12">
      <c r="L295" s="1" t="str">
        <f>IF(ISNUMBER(MATCH(D295,Clubs,0)),MIN(L$214:L294)-1,"NC")</f>
        <v>NC</v>
      </c>
    </row>
    <row r="296" spans="12:12">
      <c r="L296" s="1" t="str">
        <f>IF(ISNUMBER(MATCH(D296,Clubs,0)),MIN(L$214:L295)-1,"NC")</f>
        <v>NC</v>
      </c>
    </row>
    <row r="297" spans="12:12">
      <c r="L297" s="1" t="str">
        <f>IF(ISNUMBER(MATCH(D297,Clubs,0)),MIN(L$214:L296)-1,"NC")</f>
        <v>NC</v>
      </c>
    </row>
    <row r="298" spans="12:12">
      <c r="L298" s="1" t="str">
        <f>IF(ISNUMBER(MATCH(D298,Clubs,0)),MIN(L$214:L297)-1,"NC")</f>
        <v>NC</v>
      </c>
    </row>
    <row r="299" spans="12:12">
      <c r="L299" s="1" t="str">
        <f>IF(ISNUMBER(MATCH(D299,Clubs,0)),MIN(L$214:L298)-1,"NC")</f>
        <v>NC</v>
      </c>
    </row>
    <row r="300" spans="12:12">
      <c r="L300" s="1" t="str">
        <f>IF(ISNUMBER(MATCH(D300,Clubs,0)),MIN(L$214:L299)-1,"NC")</f>
        <v>NC</v>
      </c>
    </row>
    <row r="301" spans="12:12">
      <c r="L301" s="1" t="str">
        <f>IF(ISNUMBER(MATCH(D301,Clubs,0)),MIN(L$214:L300)-1,"NC")</f>
        <v>NC</v>
      </c>
    </row>
    <row r="302" spans="12:12">
      <c r="L302" s="1" t="str">
        <f>IF(ISNUMBER(MATCH(D302,Clubs,0)),MIN(L$214:L301)-1,"NC")</f>
        <v>NC</v>
      </c>
    </row>
    <row r="303" spans="12:12">
      <c r="L303" s="1" t="str">
        <f>IF(ISNUMBER(MATCH(D303,Clubs,0)),MIN(L$214:L302)-1,"NC")</f>
        <v>NC</v>
      </c>
    </row>
    <row r="304" spans="12:12">
      <c r="L304" s="1" t="str">
        <f>IF(ISNUMBER(MATCH(D304,Clubs,0)),MIN(L$214:L303)-1,"NC")</f>
        <v>NC</v>
      </c>
    </row>
    <row r="305" spans="12:12">
      <c r="L305" s="1" t="str">
        <f>IF(ISNUMBER(MATCH(D305,Clubs,0)),MIN(L$214:L304)-1,"NC")</f>
        <v>NC</v>
      </c>
    </row>
    <row r="306" spans="12:12">
      <c r="L306" s="1" t="str">
        <f>IF(ISNUMBER(MATCH(D306,Clubs,0)),MIN(L$214:L305)-1,"NC")</f>
        <v>NC</v>
      </c>
    </row>
    <row r="307" spans="12:12">
      <c r="L307" s="1" t="str">
        <f>IF(ISNUMBER(MATCH(D307,Clubs,0)),MIN(L$214:L306)-1,"NC")</f>
        <v>NC</v>
      </c>
    </row>
    <row r="308" spans="12:12">
      <c r="L308" s="1" t="str">
        <f>IF(ISNUMBER(MATCH(D308,Clubs,0)),MIN(L$214:L307)-1,"NC")</f>
        <v>NC</v>
      </c>
    </row>
    <row r="309" spans="12:12">
      <c r="L309" s="1" t="str">
        <f>IF(ISNUMBER(MATCH(D309,Clubs,0)),MIN(L$214:L308)-1,"NC")</f>
        <v>NC</v>
      </c>
    </row>
    <row r="310" spans="12:12">
      <c r="L310" s="1" t="str">
        <f>IF(ISNUMBER(MATCH(D310,Clubs,0)),MIN(L$214:L309)-1,"NC")</f>
        <v>NC</v>
      </c>
    </row>
    <row r="311" spans="12:12">
      <c r="L311" s="1" t="str">
        <f>IF(ISNUMBER(MATCH(D311,Clubs,0)),MIN(L$214:L310)-1,"NC")</f>
        <v>NC</v>
      </c>
    </row>
    <row r="312" spans="12:12">
      <c r="L312" s="1" t="str">
        <f>IF(ISNUMBER(MATCH(D312,Clubs,0)),MIN(L$214:L311)-1,"NC")</f>
        <v>NC</v>
      </c>
    </row>
    <row r="313" spans="12:12">
      <c r="L313" s="1" t="str">
        <f>IF(ISNUMBER(MATCH(D313,Clubs,0)),MIN(L$214:L312)-1,"NC")</f>
        <v>NC</v>
      </c>
    </row>
    <row r="314" spans="12:12">
      <c r="L314" s="1" t="str">
        <f>IF(ISNUMBER(MATCH(D314,Clubs,0)),MIN(L$214:L313)-1,"NC")</f>
        <v>NC</v>
      </c>
    </row>
    <row r="315" spans="12:12">
      <c r="L315" s="1" t="str">
        <f>IF(ISNUMBER(MATCH(D315,Clubs,0)),MIN(L$214:L314)-1,"NC")</f>
        <v>NC</v>
      </c>
    </row>
    <row r="316" spans="12:12">
      <c r="L316" s="1" t="str">
        <f>IF(ISNUMBER(MATCH(D316,Clubs,0)),MIN(L$214:L315)-1,"NC")</f>
        <v>NC</v>
      </c>
    </row>
    <row r="317" spans="12:12">
      <c r="L317" s="1" t="str">
        <f>IF(ISNUMBER(MATCH(D317,Clubs,0)),MIN(L$214:L316)-1,"NC")</f>
        <v>NC</v>
      </c>
    </row>
    <row r="318" spans="12:12">
      <c r="L318" s="1" t="str">
        <f>IF(ISNUMBER(MATCH(D318,Clubs,0)),MIN(L$214:L317)-1,"NC")</f>
        <v>NC</v>
      </c>
    </row>
    <row r="319" spans="12:12">
      <c r="L319" s="1" t="str">
        <f>IF(ISNUMBER(MATCH(D319,Clubs,0)),MIN(L$214:L318)-1,"NC")</f>
        <v>NC</v>
      </c>
    </row>
    <row r="320" spans="12:12">
      <c r="L320" s="1" t="str">
        <f>IF(ISNUMBER(MATCH(D320,Clubs,0)),MIN(L$214:L319)-1,"NC")</f>
        <v>NC</v>
      </c>
    </row>
    <row r="321" spans="2:12">
      <c r="C321" s="335"/>
      <c r="D321" s="335"/>
      <c r="E321" s="335"/>
      <c r="F321" s="335"/>
      <c r="G321" s="335"/>
      <c r="H321" s="335"/>
      <c r="I321" s="328"/>
      <c r="J321" s="328"/>
      <c r="K321" s="328"/>
      <c r="L321" s="1" t="str">
        <f>IF(ISNUMBER(MATCH(D321,Clubs,0)),MIN(L$214:L320)-1,"NC")</f>
        <v>NC</v>
      </c>
    </row>
    <row r="322" spans="2:12">
      <c r="C322" s="335"/>
      <c r="D322" s="335"/>
      <c r="E322" s="335"/>
      <c r="F322" s="335"/>
      <c r="G322" s="335"/>
      <c r="H322" s="335"/>
      <c r="I322" s="328"/>
      <c r="J322" s="328"/>
      <c r="K322" s="328"/>
      <c r="L322" s="1" t="str">
        <f>IF(ISNUMBER(MATCH(D322,Clubs,0)),MIN(L$214:L321)-1,"NC")</f>
        <v>NC</v>
      </c>
    </row>
    <row r="323" spans="2:12">
      <c r="C323" s="335"/>
      <c r="D323" s="335"/>
      <c r="E323" s="335"/>
      <c r="F323" s="335"/>
      <c r="G323" s="335"/>
      <c r="H323" s="335"/>
      <c r="I323" s="328"/>
      <c r="J323" s="328"/>
      <c r="K323" s="328"/>
      <c r="L323" s="1" t="str">
        <f>IF(ISNUMBER(MATCH(D323,Clubs,0)),MIN(L$214:L322)-1,"NC")</f>
        <v>NC</v>
      </c>
    </row>
    <row r="324" spans="2:12">
      <c r="C324" s="335"/>
      <c r="D324" s="335"/>
      <c r="E324" s="335"/>
      <c r="F324" s="335"/>
      <c r="G324" s="335"/>
      <c r="H324" s="335"/>
      <c r="I324" s="328"/>
      <c r="J324" s="328"/>
      <c r="K324" s="328"/>
      <c r="L324" s="1" t="str">
        <f>IF(ISNUMBER(MATCH(D324,Clubs,0)),MIN(L$214:L323)-1,"NC")</f>
        <v>NC</v>
      </c>
    </row>
    <row r="325" spans="2:12">
      <c r="C325" s="335"/>
      <c r="D325" s="335"/>
      <c r="E325" s="335"/>
      <c r="F325" s="335"/>
      <c r="G325" s="335"/>
      <c r="H325" s="335"/>
      <c r="I325" s="328"/>
      <c r="J325" s="328"/>
      <c r="K325" s="328"/>
      <c r="L325" s="1" t="str">
        <f>IF(ISNUMBER(MATCH(D325,Clubs,0)),MIN(L$214:L324)-1,"NC")</f>
        <v>NC</v>
      </c>
    </row>
    <row r="326" spans="2:12">
      <c r="C326" s="335"/>
      <c r="D326" s="335"/>
      <c r="E326" s="335"/>
      <c r="F326" s="335"/>
      <c r="G326" s="335"/>
      <c r="H326" s="335"/>
      <c r="I326" s="328"/>
      <c r="J326" s="328"/>
      <c r="K326" s="328"/>
      <c r="L326" s="1" t="str">
        <f>IF(ISNUMBER(MATCH(D326,Clubs,0)),MIN(L$214:L325)-1,"NC")</f>
        <v>NC</v>
      </c>
    </row>
    <row r="327" spans="2:12">
      <c r="C327" s="335"/>
      <c r="D327" s="335"/>
      <c r="E327" s="335"/>
      <c r="F327" s="335"/>
      <c r="G327" s="335"/>
      <c r="H327" s="335"/>
      <c r="I327" s="328"/>
      <c r="J327" s="328"/>
      <c r="K327" s="328"/>
      <c r="L327" s="1" t="str">
        <f>IF(ISNUMBER(MATCH(D327,Clubs,0)),MIN(L$214:L326)-1,"NC")</f>
        <v>NC</v>
      </c>
    </row>
    <row r="328" spans="2:12">
      <c r="C328" s="335"/>
      <c r="D328" s="335"/>
      <c r="E328" s="335"/>
      <c r="F328" s="335"/>
      <c r="G328" s="335"/>
      <c r="H328" s="335"/>
      <c r="I328" s="299"/>
      <c r="J328" s="328"/>
      <c r="K328" s="328"/>
      <c r="L328" s="1" t="str">
        <f>IF(ISNUMBER(MATCH(D328,Clubs,0)),MIN(L$214:L327)-1,"NC")</f>
        <v>NC</v>
      </c>
    </row>
    <row r="329" spans="2:12">
      <c r="I329" s="323"/>
      <c r="J329" s="336"/>
      <c r="K329" s="336"/>
      <c r="L329" s="1" t="str">
        <f>IF(ISNUMBER(MATCH(D329,Clubs,0)),MIN(L$214:L328)-1,"NC")</f>
        <v>NC</v>
      </c>
    </row>
    <row r="330" spans="2:12">
      <c r="I330" s="323"/>
      <c r="J330" s="336"/>
      <c r="K330" s="336"/>
    </row>
    <row r="331" spans="2:12" s="3" customFormat="1" ht="18">
      <c r="C331" s="330" t="s">
        <v>153</v>
      </c>
      <c r="D331" s="655"/>
      <c r="E331" s="655"/>
      <c r="F331" s="489"/>
      <c r="G331" s="489"/>
      <c r="H331" s="489"/>
      <c r="L331" s="2"/>
    </row>
    <row r="332" spans="2:12" ht="45">
      <c r="B332" s="590"/>
      <c r="C332" s="587" t="s">
        <v>1</v>
      </c>
      <c r="D332" s="587" t="s">
        <v>2</v>
      </c>
      <c r="E332" s="587" t="s">
        <v>166</v>
      </c>
      <c r="F332" s="587"/>
      <c r="G332" s="587"/>
      <c r="H332" s="587"/>
      <c r="I332" s="588"/>
      <c r="J332" s="589"/>
      <c r="K332" s="589"/>
      <c r="L332" s="588" t="s">
        <v>86</v>
      </c>
    </row>
    <row r="333" spans="2:12">
      <c r="B333" s="590"/>
      <c r="C333" s="591"/>
      <c r="D333" s="592"/>
      <c r="E333" s="592"/>
      <c r="F333" s="592"/>
      <c r="G333" s="592"/>
      <c r="H333" s="592"/>
      <c r="I333" s="593"/>
      <c r="J333" s="594"/>
      <c r="K333" s="594"/>
      <c r="L333" s="595">
        <v>100</v>
      </c>
    </row>
    <row r="334" spans="2:12">
      <c r="C334" s="257"/>
      <c r="D334" s="277"/>
      <c r="E334" s="277"/>
      <c r="F334" s="277"/>
      <c r="G334" s="277"/>
      <c r="H334" s="277"/>
      <c r="I334" s="334"/>
      <c r="J334" s="259"/>
      <c r="K334" s="259"/>
      <c r="L334" s="1" t="str">
        <f>IF(ISNUMBER(MATCH(D334,Clubs,0)),MIN(L333:L$333)-1,"NC")</f>
        <v>NC</v>
      </c>
    </row>
    <row r="335" spans="2:12">
      <c r="C335" s="257"/>
      <c r="D335" s="277"/>
      <c r="E335" s="277"/>
      <c r="F335" s="277"/>
      <c r="G335" s="277"/>
      <c r="H335" s="277"/>
      <c r="I335" s="334"/>
      <c r="J335" s="259"/>
      <c r="K335" s="259"/>
      <c r="L335" s="1" t="str">
        <f>IF(ISNUMBER(MATCH(D335,Clubs,0)),MIN(L$333:L334)-1,"NC")</f>
        <v>NC</v>
      </c>
    </row>
    <row r="336" spans="2:12">
      <c r="C336" s="257"/>
      <c r="D336" s="277"/>
      <c r="E336" s="277"/>
      <c r="F336" s="277"/>
      <c r="G336" s="277"/>
      <c r="H336" s="277"/>
      <c r="I336" s="334"/>
      <c r="J336" s="259"/>
      <c r="K336" s="259"/>
      <c r="L336" s="1" t="str">
        <f>IF(ISNUMBER(MATCH(D336,Clubs,0)),MIN(L$333:L335)-1,"NC")</f>
        <v>NC</v>
      </c>
    </row>
    <row r="337" spans="9:12">
      <c r="I337" s="334"/>
      <c r="L337" s="1" t="str">
        <f>IF(ISNUMBER(MATCH(D337,Clubs,0)),MIN(L$333:L336)-1,"NC")</f>
        <v>NC</v>
      </c>
    </row>
    <row r="338" spans="9:12">
      <c r="I338" s="334"/>
      <c r="L338" s="1" t="str">
        <f>IF(ISNUMBER(MATCH(D338,Clubs,0)),MIN(L$333:L337)-1,"NC")</f>
        <v>NC</v>
      </c>
    </row>
    <row r="339" spans="9:12">
      <c r="I339" s="334"/>
      <c r="L339" s="1" t="str">
        <f>IF(ISNUMBER(MATCH(D339,Clubs,0)),MIN(L$333:L338)-1,"NC")</f>
        <v>NC</v>
      </c>
    </row>
    <row r="340" spans="9:12">
      <c r="I340" s="334"/>
      <c r="L340" s="1" t="str">
        <f>IF(ISNUMBER(MATCH(D340,Clubs,0)),MIN(L$333:L339)-1,"NC")</f>
        <v>NC</v>
      </c>
    </row>
    <row r="341" spans="9:12">
      <c r="I341" s="334"/>
      <c r="L341" s="1" t="str">
        <f>IF(ISNUMBER(MATCH(D341,Clubs,0)),MIN(L$333:L340)-1,"NC")</f>
        <v>NC</v>
      </c>
    </row>
    <row r="342" spans="9:12">
      <c r="I342" s="334"/>
      <c r="L342" s="1" t="str">
        <f>IF(ISNUMBER(MATCH(D342,Clubs,0)),MIN(L$333:L341)-1,"NC")</f>
        <v>NC</v>
      </c>
    </row>
    <row r="343" spans="9:12">
      <c r="I343" s="334"/>
      <c r="L343" s="1" t="str">
        <f>IF(ISNUMBER(MATCH(D343,Clubs,0)),MIN(L$333:L342)-1,"NC")</f>
        <v>NC</v>
      </c>
    </row>
    <row r="344" spans="9:12">
      <c r="I344" s="334"/>
      <c r="L344" s="1" t="str">
        <f>IF(ISNUMBER(MATCH(D344,Clubs,0)),MIN(L$333:L343)-1,"NC")</f>
        <v>NC</v>
      </c>
    </row>
    <row r="345" spans="9:12">
      <c r="I345" s="334"/>
      <c r="L345" s="1" t="str">
        <f>IF(ISNUMBER(MATCH(D345,Clubs,0)),MIN(L$333:L344)-1,"NC")</f>
        <v>NC</v>
      </c>
    </row>
    <row r="346" spans="9:12">
      <c r="I346" s="334"/>
      <c r="L346" s="1" t="str">
        <f>IF(ISNUMBER(MATCH(D346,Clubs,0)),MIN(L$333:L345)-1,"NC")</f>
        <v>NC</v>
      </c>
    </row>
    <row r="347" spans="9:12">
      <c r="I347" s="334"/>
      <c r="L347" s="1" t="str">
        <f>IF(ISNUMBER(MATCH(D347,Clubs,0)),MIN(L$333:L346)-1,"NC")</f>
        <v>NC</v>
      </c>
    </row>
    <row r="348" spans="9:12">
      <c r="I348" s="334"/>
      <c r="L348" s="1" t="str">
        <f>IF(ISNUMBER(MATCH(D348,Clubs,0)),MIN(L$333:L347)-1,"NC")</f>
        <v>NC</v>
      </c>
    </row>
    <row r="349" spans="9:12">
      <c r="I349" s="334"/>
      <c r="L349" s="1" t="str">
        <f>IF(ISNUMBER(MATCH(D349,Clubs,0)),MIN(L$333:L348)-1,"NC")</f>
        <v>NC</v>
      </c>
    </row>
    <row r="350" spans="9:12">
      <c r="I350" s="334"/>
      <c r="L350" s="1" t="str">
        <f>IF(ISNUMBER(MATCH(D350,Clubs,0)),MIN(L$333:L349)-1,"NC")</f>
        <v>NC</v>
      </c>
    </row>
    <row r="351" spans="9:12">
      <c r="I351" s="334"/>
      <c r="L351" s="1" t="str">
        <f>IF(ISNUMBER(MATCH(D351,Clubs,0)),MIN(L$333:L350)-1,"NC")</f>
        <v>NC</v>
      </c>
    </row>
    <row r="352" spans="9:12">
      <c r="I352" s="334"/>
      <c r="L352" s="1" t="str">
        <f>IF(ISNUMBER(MATCH(D352,Clubs,0)),MIN(L$333:L351)-1,"NC")</f>
        <v>NC</v>
      </c>
    </row>
    <row r="353" spans="9:12">
      <c r="I353" s="334"/>
      <c r="L353" s="1" t="str">
        <f>IF(ISNUMBER(MATCH(D353,Clubs,0)),MIN(L$333:L352)-1,"NC")</f>
        <v>NC</v>
      </c>
    </row>
    <row r="354" spans="9:12">
      <c r="I354" s="334"/>
      <c r="L354" s="1" t="str">
        <f>IF(ISNUMBER(MATCH(D354,Clubs,0)),MIN(L$333:L353)-1,"NC")</f>
        <v>NC</v>
      </c>
    </row>
    <row r="355" spans="9:12">
      <c r="I355" s="334"/>
      <c r="L355" s="1" t="str">
        <f>IF(ISNUMBER(MATCH(D355,Clubs,0)),MIN(L$333:L354)-1,"NC")</f>
        <v>NC</v>
      </c>
    </row>
    <row r="356" spans="9:12">
      <c r="I356" s="334"/>
      <c r="L356" s="1" t="str">
        <f>IF(ISNUMBER(MATCH(D356,Clubs,0)),MIN(L$333:L355)-1,"NC")</f>
        <v>NC</v>
      </c>
    </row>
    <row r="357" spans="9:12">
      <c r="I357" s="334"/>
      <c r="L357" s="1" t="str">
        <f>IF(ISNUMBER(MATCH(D357,Clubs,0)),MIN(L$333:L356)-1,"NC")</f>
        <v>NC</v>
      </c>
    </row>
    <row r="358" spans="9:12">
      <c r="L358" s="1" t="str">
        <f>IF(ISNUMBER(MATCH(D358,Clubs,0)),MIN(L$333:L357)-1,"NC")</f>
        <v>NC</v>
      </c>
    </row>
    <row r="359" spans="9:12">
      <c r="L359" s="1" t="str">
        <f>IF(ISNUMBER(MATCH(D359,Clubs,0)),MIN(L$333:L358)-1,"NC")</f>
        <v>NC</v>
      </c>
    </row>
    <row r="360" spans="9:12">
      <c r="L360" s="1" t="str">
        <f>IF(ISNUMBER(MATCH(D360,Clubs,0)),MIN(L$333:L359)-1,"NC")</f>
        <v>NC</v>
      </c>
    </row>
    <row r="361" spans="9:12">
      <c r="L361" s="1" t="str">
        <f>IF(ISNUMBER(MATCH(D361,Clubs,0)),MIN(L$333:L360)-1,"NC")</f>
        <v>NC</v>
      </c>
    </row>
    <row r="362" spans="9:12">
      <c r="L362" s="1" t="str">
        <f>IF(ISNUMBER(MATCH(D362,Clubs,0)),MIN(L$333:L361)-1,"NC")</f>
        <v>NC</v>
      </c>
    </row>
    <row r="363" spans="9:12">
      <c r="L363" s="1" t="str">
        <f>IF(ISNUMBER(MATCH(D363,Clubs,0)),MIN(L$333:L362)-1,"NC")</f>
        <v>NC</v>
      </c>
    </row>
    <row r="364" spans="9:12">
      <c r="L364" s="1" t="str">
        <f>IF(ISNUMBER(MATCH(D364,Clubs,0)),MIN(L$333:L363)-1,"NC")</f>
        <v>NC</v>
      </c>
    </row>
    <row r="365" spans="9:12">
      <c r="L365" s="1" t="str">
        <f>IF(ISNUMBER(MATCH(D365,Clubs,0)),MIN(L$333:L364)-1,"NC")</f>
        <v>NC</v>
      </c>
    </row>
    <row r="366" spans="9:12">
      <c r="L366" s="1" t="str">
        <f>IF(ISNUMBER(MATCH(D366,Clubs,0)),MIN(L$333:L365)-1,"NC")</f>
        <v>NC</v>
      </c>
    </row>
    <row r="367" spans="9:12">
      <c r="L367" s="1" t="str">
        <f>IF(ISNUMBER(MATCH(D367,Clubs,0)),MIN(L$333:L366)-1,"NC")</f>
        <v>NC</v>
      </c>
    </row>
    <row r="368" spans="9:12">
      <c r="L368" s="1" t="str">
        <f>IF(ISNUMBER(MATCH(D368,Clubs,0)),MIN(L$333:L367)-1,"NC")</f>
        <v>NC</v>
      </c>
    </row>
    <row r="369" spans="12:12">
      <c r="L369" s="1" t="str">
        <f>IF(ISNUMBER(MATCH(D369,Clubs,0)),MIN(L$333:L368)-1,"NC")</f>
        <v>NC</v>
      </c>
    </row>
    <row r="370" spans="12:12">
      <c r="L370" s="1" t="str">
        <f>IF(ISNUMBER(MATCH(D370,Clubs,0)),MIN(L$333:L369)-1,"NC")</f>
        <v>NC</v>
      </c>
    </row>
    <row r="371" spans="12:12">
      <c r="L371" s="1" t="str">
        <f>IF(ISNUMBER(MATCH(D371,Clubs,0)),MIN(L$333:L370)-1,"NC")</f>
        <v>NC</v>
      </c>
    </row>
    <row r="372" spans="12:12">
      <c r="L372" s="1" t="str">
        <f>IF(ISNUMBER(MATCH(D372,Clubs,0)),MIN(L$333:L371)-1,"NC")</f>
        <v>NC</v>
      </c>
    </row>
    <row r="373" spans="12:12">
      <c r="L373" s="1" t="str">
        <f>IF(ISNUMBER(MATCH(D373,Clubs,0)),MIN(L$333:L372)-1,"NC")</f>
        <v>NC</v>
      </c>
    </row>
    <row r="374" spans="12:12">
      <c r="L374" s="1" t="str">
        <f>IF(ISNUMBER(MATCH(D374,Clubs,0)),MIN(L$333:L373)-1,"NC")</f>
        <v>NC</v>
      </c>
    </row>
    <row r="375" spans="12:12">
      <c r="L375" s="1" t="str">
        <f>IF(ISNUMBER(MATCH(D375,Clubs,0)),MIN(L$333:L374)-1,"NC")</f>
        <v>NC</v>
      </c>
    </row>
    <row r="376" spans="12:12">
      <c r="L376" s="1" t="str">
        <f>IF(ISNUMBER(MATCH(D376,Clubs,0)),MIN(L$333:L375)-1,"NC")</f>
        <v>NC</v>
      </c>
    </row>
    <row r="377" spans="12:12">
      <c r="L377" s="1" t="str">
        <f>IF(ISNUMBER(MATCH(D377,Clubs,0)),MIN(L$333:L376)-1,"NC")</f>
        <v>NC</v>
      </c>
    </row>
    <row r="378" spans="12:12">
      <c r="L378" s="1" t="str">
        <f>IF(ISNUMBER(MATCH(D378,Clubs,0)),MIN(L$333:L377)-1,"NC")</f>
        <v>NC</v>
      </c>
    </row>
    <row r="379" spans="12:12">
      <c r="L379" s="1" t="str">
        <f>IF(ISNUMBER(MATCH(D379,Clubs,0)),MIN(L$333:L378)-1,"NC")</f>
        <v>NC</v>
      </c>
    </row>
    <row r="380" spans="12:12">
      <c r="L380" s="1" t="str">
        <f>IF(ISNUMBER(MATCH(D380,Clubs,0)),MIN(L$333:L379)-1,"NC")</f>
        <v>NC</v>
      </c>
    </row>
    <row r="381" spans="12:12">
      <c r="L381" s="1" t="str">
        <f>IF(ISNUMBER(MATCH(D381,Clubs,0)),MIN(L$333:L380)-1,"NC")</f>
        <v>NC</v>
      </c>
    </row>
    <row r="382" spans="12:12">
      <c r="L382" s="1" t="str">
        <f>IF(ISNUMBER(MATCH(D382,Clubs,0)),MIN(L$333:L381)-1,"NC")</f>
        <v>NC</v>
      </c>
    </row>
    <row r="383" spans="12:12">
      <c r="L383" s="1" t="str">
        <f>IF(ISNUMBER(MATCH(D383,Clubs,0)),MIN(L$333:L382)-1,"NC")</f>
        <v>NC</v>
      </c>
    </row>
    <row r="384" spans="12:12">
      <c r="L384" s="1" t="str">
        <f>IF(ISNUMBER(MATCH(D384,Clubs,0)),MIN(L$333:L383)-1,"NC")</f>
        <v>NC</v>
      </c>
    </row>
    <row r="385" spans="2:12">
      <c r="C385" s="257"/>
      <c r="D385" s="277"/>
      <c r="E385" s="277"/>
      <c r="F385" s="277"/>
      <c r="G385" s="277"/>
      <c r="H385" s="277"/>
      <c r="I385" s="334"/>
      <c r="J385" s="259"/>
      <c r="K385" s="259"/>
      <c r="L385" s="1" t="str">
        <f>IF(ISNUMBER(MATCH(D385,Clubs,0)),MIN(L$333:L384)-1,"NC")</f>
        <v>NC</v>
      </c>
    </row>
    <row r="386" spans="2:12">
      <c r="C386" s="257"/>
      <c r="D386" s="277"/>
      <c r="E386" s="277"/>
      <c r="F386" s="277"/>
      <c r="G386" s="277"/>
      <c r="H386" s="277"/>
      <c r="I386" s="334"/>
      <c r="J386" s="259"/>
      <c r="K386" s="259"/>
      <c r="L386" s="1" t="str">
        <f>IF(ISNUMBER(MATCH(D386,Clubs,0)),MIN(L$333:L385)-1,"NC")</f>
        <v>NC</v>
      </c>
    </row>
    <row r="387" spans="2:12">
      <c r="C387" s="257"/>
      <c r="D387" s="277"/>
      <c r="E387" s="277"/>
      <c r="F387" s="277"/>
      <c r="G387" s="277"/>
      <c r="H387" s="277"/>
      <c r="I387" s="334"/>
      <c r="J387" s="259"/>
      <c r="K387" s="259"/>
      <c r="L387" s="1" t="str">
        <f>IF(ISNUMBER(MATCH(D387,Clubs,0)),MIN(L$333:L386)-1,"NC")</f>
        <v>NC</v>
      </c>
    </row>
    <row r="388" spans="2:12">
      <c r="C388" s="257"/>
      <c r="D388" s="277"/>
      <c r="E388" s="277"/>
      <c r="F388" s="277"/>
      <c r="G388" s="277"/>
      <c r="H388" s="277"/>
      <c r="I388" s="334"/>
      <c r="J388" s="259"/>
      <c r="K388" s="259"/>
      <c r="L388" s="1"/>
    </row>
    <row r="389" spans="2:12">
      <c r="C389" s="257"/>
      <c r="D389" s="277"/>
      <c r="E389" s="277"/>
      <c r="F389" s="277"/>
      <c r="G389" s="277"/>
      <c r="H389" s="277"/>
      <c r="I389" s="334"/>
      <c r="J389" s="259"/>
      <c r="K389" s="259"/>
      <c r="L389" s="1"/>
    </row>
    <row r="390" spans="2:12">
      <c r="C390" s="257"/>
      <c r="D390" s="277"/>
      <c r="E390" s="277"/>
      <c r="F390" s="277"/>
      <c r="G390" s="277"/>
      <c r="H390" s="277"/>
      <c r="I390" s="334"/>
      <c r="J390" s="259"/>
      <c r="K390" s="259"/>
      <c r="L390" s="1"/>
    </row>
    <row r="391" spans="2:12">
      <c r="C391" s="257"/>
      <c r="D391" s="277"/>
      <c r="E391" s="277"/>
      <c r="F391" s="277"/>
      <c r="G391" s="277"/>
      <c r="H391" s="277"/>
      <c r="I391" s="334"/>
      <c r="J391" s="259"/>
      <c r="K391" s="259"/>
      <c r="L391" s="1"/>
    </row>
    <row r="392" spans="2:12">
      <c r="C392" s="257"/>
      <c r="D392" s="277"/>
      <c r="E392" s="277"/>
      <c r="F392" s="277"/>
      <c r="G392" s="277"/>
      <c r="H392" s="277"/>
      <c r="I392" s="334"/>
      <c r="J392" s="259"/>
      <c r="K392" s="259"/>
      <c r="L392" s="1"/>
    </row>
    <row r="393" spans="2:12">
      <c r="C393" s="257"/>
      <c r="D393" s="277"/>
      <c r="E393" s="277"/>
      <c r="F393" s="277"/>
      <c r="G393" s="277"/>
      <c r="H393" s="277"/>
      <c r="I393" s="334"/>
      <c r="J393" s="259"/>
      <c r="K393" s="259"/>
      <c r="L393" s="1"/>
    </row>
    <row r="394" spans="2:12" s="3" customFormat="1" ht="18">
      <c r="C394" s="330" t="s">
        <v>174</v>
      </c>
      <c r="D394" s="655"/>
      <c r="E394" s="655"/>
      <c r="F394" s="489"/>
      <c r="G394" s="489"/>
      <c r="H394" s="489"/>
      <c r="L394" s="1"/>
    </row>
    <row r="395" spans="2:12" ht="45">
      <c r="B395" s="597"/>
      <c r="C395" s="562" t="s">
        <v>1</v>
      </c>
      <c r="D395" s="562" t="s">
        <v>2</v>
      </c>
      <c r="E395" s="562" t="s">
        <v>166</v>
      </c>
      <c r="F395" s="562"/>
      <c r="G395" s="562"/>
      <c r="H395" s="562"/>
      <c r="I395" s="563"/>
      <c r="J395" s="596"/>
      <c r="K395" s="596"/>
      <c r="L395" s="563" t="s">
        <v>86</v>
      </c>
    </row>
    <row r="396" spans="2:12">
      <c r="B396" s="597"/>
      <c r="C396" s="600"/>
      <c r="D396" s="601"/>
      <c r="E396" s="601"/>
      <c r="F396" s="601"/>
      <c r="G396" s="601"/>
      <c r="H396" s="601"/>
      <c r="I396" s="598"/>
      <c r="J396" s="602"/>
      <c r="K396" s="602"/>
      <c r="L396" s="599">
        <v>100</v>
      </c>
    </row>
    <row r="397" spans="2:12">
      <c r="C397" s="257"/>
      <c r="D397" s="277"/>
      <c r="E397" s="277"/>
      <c r="F397" s="277"/>
      <c r="G397" s="277"/>
      <c r="H397" s="277"/>
      <c r="I397" s="334"/>
      <c r="J397" s="259"/>
      <c r="K397" s="259"/>
      <c r="L397" s="1" t="str">
        <f>IF(ISNUMBER(MATCH(D397,Clubs,0)),MIN(L396:L$396)-1,"NC")</f>
        <v>NC</v>
      </c>
    </row>
    <row r="398" spans="2:12">
      <c r="C398" s="257"/>
      <c r="D398" s="277"/>
      <c r="E398" s="277"/>
      <c r="F398" s="277"/>
      <c r="G398" s="277"/>
      <c r="H398" s="277"/>
      <c r="I398" s="334"/>
      <c r="J398" s="259"/>
      <c r="K398" s="259"/>
      <c r="L398" s="1" t="str">
        <f>IF(ISNUMBER(MATCH(D398,Clubs,0)),MIN(L$396:L397)-1,"NC")</f>
        <v>NC</v>
      </c>
    </row>
    <row r="399" spans="2:12">
      <c r="C399" s="257"/>
      <c r="D399" s="277"/>
      <c r="E399" s="277"/>
      <c r="F399" s="277"/>
      <c r="G399" s="277"/>
      <c r="H399" s="277"/>
      <c r="I399" s="334"/>
      <c r="J399" s="259"/>
      <c r="K399" s="259"/>
      <c r="L399" s="1" t="str">
        <f>IF(ISNUMBER(MATCH(D399,Clubs,0)),MIN(L$396:L398)-1,"NC")</f>
        <v>NC</v>
      </c>
    </row>
    <row r="400" spans="2:12">
      <c r="C400" s="257"/>
      <c r="D400" s="277"/>
      <c r="E400" s="277"/>
      <c r="F400" s="277"/>
      <c r="G400" s="277"/>
      <c r="H400" s="277"/>
      <c r="I400" s="334"/>
      <c r="J400" s="259"/>
      <c r="K400" s="259"/>
      <c r="L400" s="1" t="str">
        <f>IF(ISNUMBER(MATCH(D400,Clubs,0)),MIN(L$396:L399)-1,"NC")</f>
        <v>NC</v>
      </c>
    </row>
    <row r="401" spans="2:12">
      <c r="C401" s="257"/>
      <c r="D401" s="277"/>
      <c r="E401" s="277"/>
      <c r="F401" s="277"/>
      <c r="G401" s="277"/>
      <c r="H401" s="277"/>
      <c r="I401" s="334"/>
      <c r="J401" s="259"/>
      <c r="K401" s="259"/>
      <c r="L401" s="1" t="str">
        <f>IF(ISNUMBER(MATCH(D401,Clubs,0)),MIN(L$396:L400)-1,"NC")</f>
        <v>NC</v>
      </c>
    </row>
    <row r="402" spans="2:12">
      <c r="C402" s="257"/>
      <c r="D402" s="277"/>
      <c r="E402" s="277"/>
      <c r="F402" s="277"/>
      <c r="G402" s="277"/>
      <c r="H402" s="277"/>
      <c r="I402" s="334"/>
      <c r="J402" s="259"/>
      <c r="K402" s="259"/>
      <c r="L402" s="1" t="str">
        <f>IF(ISNUMBER(MATCH(D402,Clubs,0)),MIN(L$396:L401)-1,"NC")</f>
        <v>NC</v>
      </c>
    </row>
    <row r="403" spans="2:12">
      <c r="C403" s="257"/>
      <c r="D403" s="277"/>
      <c r="E403" s="277"/>
      <c r="F403" s="277"/>
      <c r="G403" s="277"/>
      <c r="H403" s="277"/>
      <c r="I403" s="334"/>
      <c r="J403" s="259"/>
      <c r="K403" s="259"/>
      <c r="L403" s="1" t="str">
        <f>IF(ISNUMBER(MATCH(D403,Clubs,0)),MIN(L$396:L402)-1,"NC")</f>
        <v>NC</v>
      </c>
    </row>
    <row r="404" spans="2:12">
      <c r="C404" s="257"/>
      <c r="D404" s="277"/>
      <c r="E404" s="277"/>
      <c r="F404" s="277"/>
      <c r="G404" s="277"/>
      <c r="H404" s="277"/>
      <c r="I404" s="334"/>
      <c r="J404" s="259"/>
      <c r="K404" s="259"/>
      <c r="L404" s="1" t="str">
        <f>IF(ISNUMBER(MATCH(D404,Clubs,0)),MIN(L$396:L403)-1,"NC")</f>
        <v>NC</v>
      </c>
    </row>
    <row r="405" spans="2:12">
      <c r="C405" s="257"/>
      <c r="D405" s="277"/>
      <c r="E405" s="277"/>
      <c r="F405" s="277"/>
      <c r="G405" s="277"/>
      <c r="H405" s="277"/>
      <c r="J405" s="259"/>
      <c r="K405" s="259"/>
      <c r="L405" s="299"/>
    </row>
    <row r="406" spans="2:12">
      <c r="C406" s="257"/>
      <c r="D406" s="277"/>
      <c r="E406" s="277"/>
      <c r="F406" s="277"/>
      <c r="G406" s="277"/>
      <c r="H406" s="277"/>
      <c r="I406" s="259"/>
      <c r="J406" s="328"/>
      <c r="K406" s="328"/>
      <c r="L406" s="299"/>
    </row>
    <row r="407" spans="2:12">
      <c r="C407" s="257"/>
      <c r="D407" s="277"/>
      <c r="E407" s="277"/>
      <c r="F407" s="277"/>
      <c r="G407" s="277"/>
      <c r="H407" s="277"/>
      <c r="I407" s="259"/>
      <c r="J407" s="328"/>
      <c r="K407" s="328"/>
      <c r="L407" s="299"/>
    </row>
    <row r="408" spans="2:12">
      <c r="I408" s="323"/>
      <c r="J408" s="336"/>
      <c r="K408" s="336"/>
    </row>
    <row r="409" spans="2:12">
      <c r="I409" s="323"/>
      <c r="J409" s="336"/>
      <c r="K409" s="336"/>
    </row>
    <row r="410" spans="2:12" s="3" customFormat="1" ht="18">
      <c r="C410" s="330" t="s">
        <v>154</v>
      </c>
      <c r="D410" s="655"/>
      <c r="E410" s="655"/>
      <c r="F410" s="489"/>
      <c r="G410" s="489"/>
      <c r="H410" s="489"/>
      <c r="L410" s="2"/>
    </row>
    <row r="411" spans="2:12" ht="45">
      <c r="B411" s="605"/>
      <c r="C411" s="560" t="s">
        <v>1</v>
      </c>
      <c r="D411" s="560" t="s">
        <v>2</v>
      </c>
      <c r="E411" s="560" t="s">
        <v>166</v>
      </c>
      <c r="F411" s="560"/>
      <c r="G411" s="560"/>
      <c r="H411" s="560"/>
      <c r="I411" s="561"/>
      <c r="J411" s="603"/>
      <c r="K411" s="603"/>
      <c r="L411" s="561" t="s">
        <v>86</v>
      </c>
    </row>
    <row r="412" spans="2:12">
      <c r="B412" s="605"/>
      <c r="C412" s="606"/>
      <c r="D412" s="607"/>
      <c r="E412" s="607"/>
      <c r="F412" s="607"/>
      <c r="G412" s="607"/>
      <c r="H412" s="607"/>
      <c r="I412" s="608"/>
      <c r="J412" s="609"/>
      <c r="K412" s="609"/>
      <c r="L412" s="604">
        <v>100</v>
      </c>
    </row>
    <row r="413" spans="2:12">
      <c r="C413" s="257"/>
      <c r="D413" s="277"/>
      <c r="E413" s="277"/>
      <c r="F413" s="277"/>
      <c r="G413" s="277"/>
      <c r="H413" s="277"/>
      <c r="I413" s="334"/>
      <c r="J413" s="259"/>
      <c r="K413" s="259"/>
      <c r="L413" s="1" t="str">
        <f>IF(ISNUMBER(MATCH(D413,Clubs,0)),MIN(L412:L$412)-1,"NC")</f>
        <v>NC</v>
      </c>
    </row>
    <row r="414" spans="2:12">
      <c r="C414" s="257"/>
      <c r="D414" s="277"/>
      <c r="E414" s="277"/>
      <c r="F414" s="277"/>
      <c r="G414" s="277"/>
      <c r="H414" s="277"/>
      <c r="I414" s="334"/>
      <c r="J414" s="259"/>
      <c r="K414" s="259"/>
      <c r="L414" s="1" t="str">
        <f>IF(ISNUMBER(MATCH(D414,Clubs,0)),MIN(L$412:L413)-1,"NC")</f>
        <v>NC</v>
      </c>
    </row>
    <row r="415" spans="2:12">
      <c r="C415" s="257"/>
      <c r="D415" s="277"/>
      <c r="E415" s="277"/>
      <c r="F415" s="277"/>
      <c r="G415" s="277"/>
      <c r="H415" s="277"/>
      <c r="I415" s="334"/>
      <c r="J415" s="259"/>
      <c r="K415" s="259"/>
      <c r="L415" s="1" t="str">
        <f>IF(ISNUMBER(MATCH(D415,Clubs,0)),MIN(L$412:L414)-1,"NC")</f>
        <v>NC</v>
      </c>
    </row>
    <row r="416" spans="2:12">
      <c r="C416" s="257"/>
      <c r="D416" s="277"/>
      <c r="E416" s="277"/>
      <c r="F416" s="277"/>
      <c r="G416" s="277"/>
      <c r="H416" s="277"/>
      <c r="I416" s="334"/>
      <c r="J416" s="259"/>
      <c r="K416" s="259"/>
      <c r="L416" s="1" t="str">
        <f>IF(ISNUMBER(MATCH(D416,Clubs,0)),MIN(L$412:L415)-1,"NC")</f>
        <v>NC</v>
      </c>
    </row>
    <row r="417" spans="2:12">
      <c r="C417" s="257"/>
      <c r="D417" s="277"/>
      <c r="E417" s="277"/>
      <c r="F417" s="277"/>
      <c r="G417" s="277"/>
      <c r="H417" s="277"/>
      <c r="I417" s="334"/>
      <c r="J417" s="259"/>
      <c r="K417" s="259"/>
      <c r="L417" s="1" t="str">
        <f>IF(ISNUMBER(MATCH(D417,Clubs,0)),MIN(L$412:L416)-1,"NC")</f>
        <v>NC</v>
      </c>
    </row>
    <row r="418" spans="2:12">
      <c r="C418" s="257"/>
      <c r="D418" s="277"/>
      <c r="E418" s="277"/>
      <c r="F418" s="277"/>
      <c r="G418" s="277"/>
      <c r="H418" s="277"/>
      <c r="I418" s="334"/>
      <c r="J418" s="259"/>
      <c r="K418" s="259"/>
      <c r="L418" s="1" t="str">
        <f>IF(ISNUMBER(MATCH(D418,Clubs,0)),MIN(L$412:L417)-1,"NC")</f>
        <v>NC</v>
      </c>
    </row>
    <row r="419" spans="2:12">
      <c r="C419" s="257"/>
      <c r="D419" s="277"/>
      <c r="E419" s="277"/>
      <c r="F419" s="277"/>
      <c r="G419" s="277"/>
      <c r="H419" s="277"/>
      <c r="I419" s="334"/>
      <c r="J419" s="259"/>
      <c r="K419" s="259"/>
      <c r="L419" s="1" t="str">
        <f>IF(ISNUMBER(MATCH(D419,Clubs,0)),MIN(L$412:L418)-1,"NC")</f>
        <v>NC</v>
      </c>
    </row>
    <row r="420" spans="2:12">
      <c r="C420" s="257"/>
      <c r="D420" s="277"/>
      <c r="E420" s="277"/>
      <c r="F420" s="277"/>
      <c r="G420" s="277"/>
      <c r="H420" s="277"/>
      <c r="I420" s="334"/>
      <c r="J420" s="259"/>
      <c r="K420" s="259"/>
      <c r="L420" s="1" t="str">
        <f>IF(ISNUMBER(MATCH(D420,Clubs,0)),MIN(L$412:L419)-1,"NC")</f>
        <v>NC</v>
      </c>
    </row>
    <row r="421" spans="2:12">
      <c r="C421" s="257"/>
      <c r="D421" s="277"/>
      <c r="E421" s="277"/>
      <c r="F421" s="277"/>
      <c r="G421" s="277"/>
      <c r="H421" s="277"/>
      <c r="I421" s="334"/>
      <c r="J421" s="259"/>
      <c r="K421" s="259"/>
      <c r="L421" s="1" t="str">
        <f>IF(ISNUMBER(MATCH(D421,Clubs,0)),MIN(L$412:L420)-1,"NC")</f>
        <v>NC</v>
      </c>
    </row>
    <row r="422" spans="2:12">
      <c r="C422" s="257"/>
      <c r="D422" s="277"/>
      <c r="E422" s="277"/>
      <c r="F422" s="277"/>
      <c r="G422" s="277"/>
      <c r="H422" s="277"/>
      <c r="I422" s="334"/>
      <c r="J422" s="259"/>
      <c r="K422" s="259"/>
      <c r="L422" s="1" t="str">
        <f>IF(ISNUMBER(MATCH(D422,Clubs,0)),MIN(L$412:L421)-1,"NC")</f>
        <v>NC</v>
      </c>
    </row>
    <row r="423" spans="2:12">
      <c r="C423" s="257"/>
      <c r="D423" s="277"/>
      <c r="E423" s="277"/>
      <c r="F423" s="277"/>
      <c r="G423" s="277"/>
      <c r="H423" s="277"/>
      <c r="I423" s="334"/>
      <c r="J423" s="259"/>
      <c r="K423" s="259"/>
      <c r="L423" s="1" t="str">
        <f>IF(ISNUMBER(MATCH(D423,Clubs,0)),MIN(L$412:L422)-1,"NC")</f>
        <v>NC</v>
      </c>
    </row>
    <row r="424" spans="2:12">
      <c r="C424" s="257"/>
      <c r="D424" s="277"/>
      <c r="E424" s="277"/>
      <c r="F424" s="277"/>
      <c r="G424" s="277"/>
      <c r="H424" s="277"/>
      <c r="J424" s="259"/>
      <c r="K424" s="259"/>
      <c r="L424" s="1" t="str">
        <f>IF(ISNUMBER(MATCH(D424,Clubs,0)),MIN(L$412:L423)-1,"NC")</f>
        <v>NC</v>
      </c>
    </row>
    <row r="425" spans="2:12">
      <c r="C425" s="335"/>
      <c r="D425" s="335"/>
      <c r="E425" s="335"/>
      <c r="F425" s="335"/>
      <c r="G425" s="335"/>
      <c r="H425" s="335"/>
      <c r="I425" s="299"/>
      <c r="J425" s="328"/>
      <c r="K425" s="328"/>
      <c r="L425" s="1" t="str">
        <f>IF(ISNUMBER(MATCH(D425,Clubs,0)),MIN(L$412:L424)-1,"NC")</f>
        <v>NC</v>
      </c>
    </row>
    <row r="426" spans="2:12">
      <c r="I426" s="323"/>
      <c r="J426" s="336"/>
      <c r="K426" s="336"/>
    </row>
    <row r="427" spans="2:12">
      <c r="I427" s="323"/>
      <c r="J427" s="336"/>
      <c r="K427" s="336"/>
    </row>
    <row r="428" spans="2:12" s="3" customFormat="1" ht="18">
      <c r="C428" s="330" t="s">
        <v>162</v>
      </c>
      <c r="D428" s="655"/>
      <c r="E428" s="655"/>
      <c r="F428" s="489"/>
      <c r="G428" s="489"/>
      <c r="H428" s="489"/>
      <c r="L428" s="2"/>
    </row>
    <row r="429" spans="2:12" ht="45">
      <c r="B429" s="611"/>
      <c r="C429" s="554" t="s">
        <v>1</v>
      </c>
      <c r="D429" s="554" t="s">
        <v>2</v>
      </c>
      <c r="E429" s="554" t="s">
        <v>166</v>
      </c>
      <c r="F429" s="554"/>
      <c r="G429" s="554"/>
      <c r="H429" s="554"/>
      <c r="I429" s="555"/>
      <c r="J429" s="610"/>
      <c r="K429" s="610"/>
      <c r="L429" s="555" t="s">
        <v>86</v>
      </c>
    </row>
    <row r="430" spans="2:12">
      <c r="B430" s="611"/>
      <c r="C430" s="557"/>
      <c r="D430" s="558"/>
      <c r="E430" s="558"/>
      <c r="F430" s="558"/>
      <c r="G430" s="558"/>
      <c r="H430" s="558"/>
      <c r="I430" s="612"/>
      <c r="J430" s="613"/>
      <c r="K430" s="613"/>
      <c r="L430" s="559">
        <v>100</v>
      </c>
    </row>
    <row r="431" spans="2:12">
      <c r="C431" s="327"/>
      <c r="D431" s="335"/>
      <c r="E431" s="335"/>
      <c r="F431" s="335"/>
      <c r="G431" s="335"/>
      <c r="H431" s="335"/>
      <c r="I431" s="337"/>
      <c r="J431" s="328"/>
      <c r="K431" s="328"/>
      <c r="L431" s="1" t="str">
        <f>IF(ISNUMBER(MATCH(D431,Clubs,0)),MIN(L430:L$430)-1,"NC")</f>
        <v>NC</v>
      </c>
    </row>
    <row r="432" spans="2:12">
      <c r="C432" s="327"/>
      <c r="D432" s="335"/>
      <c r="E432" s="335"/>
      <c r="F432" s="335"/>
      <c r="G432" s="335"/>
      <c r="H432" s="335"/>
      <c r="I432" s="328"/>
      <c r="J432" s="328"/>
      <c r="K432" s="328"/>
      <c r="L432" s="1" t="str">
        <f>IF(ISNUMBER(MATCH(D432,Clubs,0)),MIN(L$430:L431)-1,"NC")</f>
        <v>NC</v>
      </c>
    </row>
    <row r="433" spans="2:12">
      <c r="C433" s="327"/>
      <c r="D433" s="335"/>
      <c r="E433" s="335"/>
      <c r="F433" s="335"/>
      <c r="G433" s="335"/>
      <c r="H433" s="335"/>
      <c r="I433" s="328"/>
      <c r="J433" s="328"/>
      <c r="K433" s="328"/>
      <c r="L433" s="1" t="str">
        <f>IF(ISNUMBER(MATCH(D433,Clubs,0)),MIN(L$430:L432)-1,"NC")</f>
        <v>NC</v>
      </c>
    </row>
    <row r="434" spans="2:12">
      <c r="C434" s="327"/>
      <c r="D434" s="335"/>
      <c r="E434" s="335"/>
      <c r="F434" s="335"/>
      <c r="G434" s="335"/>
      <c r="H434" s="335"/>
      <c r="I434" s="328"/>
      <c r="J434" s="328"/>
      <c r="K434" s="328"/>
      <c r="L434" s="1" t="str">
        <f>IF(ISNUMBER(MATCH(D434,Clubs,0)),MIN(L$430:L433)-1,"NC")</f>
        <v>NC</v>
      </c>
    </row>
    <row r="435" spans="2:12">
      <c r="C435" s="327"/>
      <c r="D435" s="335"/>
      <c r="E435" s="335"/>
      <c r="F435" s="335"/>
      <c r="G435" s="335"/>
      <c r="H435" s="335"/>
      <c r="I435" s="328"/>
      <c r="J435" s="328"/>
      <c r="K435" s="328"/>
      <c r="L435" s="1" t="str">
        <f>IF(ISNUMBER(MATCH(D435,Clubs,0)),MIN(L$430:L434)-1,"NC")</f>
        <v>NC</v>
      </c>
    </row>
    <row r="436" spans="2:12">
      <c r="C436" s="327"/>
      <c r="D436" s="335"/>
      <c r="E436" s="335"/>
      <c r="F436" s="335"/>
      <c r="G436" s="335"/>
      <c r="H436" s="335"/>
      <c r="I436" s="328"/>
      <c r="J436" s="328"/>
      <c r="K436" s="328"/>
      <c r="L436" s="1" t="str">
        <f>IF(ISNUMBER(MATCH(D436,Clubs,0)),MIN(L$430:L435)-1,"NC")</f>
        <v>NC</v>
      </c>
    </row>
    <row r="437" spans="2:12">
      <c r="C437" s="335"/>
      <c r="D437" s="335"/>
      <c r="E437" s="335"/>
      <c r="F437" s="335"/>
      <c r="G437" s="335"/>
      <c r="H437" s="335"/>
      <c r="I437" s="328"/>
      <c r="J437" s="328"/>
      <c r="K437" s="328"/>
      <c r="L437" s="1" t="str">
        <f>IF(ISNUMBER(MATCH(D437,Clubs,0)),MIN(L$430:L436)-1,"NC")</f>
        <v>NC</v>
      </c>
    </row>
    <row r="438" spans="2:12">
      <c r="C438" s="335"/>
      <c r="D438" s="335"/>
      <c r="E438" s="335"/>
      <c r="F438" s="335"/>
      <c r="G438" s="335"/>
      <c r="H438" s="335"/>
      <c r="I438" s="328"/>
      <c r="J438" s="328"/>
      <c r="K438" s="328"/>
      <c r="L438" s="1" t="str">
        <f>IF(ISNUMBER(MATCH(D438,Clubs,0)),MIN(L$430:L437)-1,"NC")</f>
        <v>NC</v>
      </c>
    </row>
    <row r="439" spans="2:12">
      <c r="C439" s="335"/>
      <c r="D439" s="335"/>
      <c r="E439" s="335"/>
      <c r="F439" s="335"/>
      <c r="G439" s="335"/>
      <c r="H439" s="335"/>
      <c r="I439" s="328"/>
      <c r="J439" s="328"/>
      <c r="K439" s="328"/>
      <c r="L439" s="1" t="str">
        <f>IF(ISNUMBER(MATCH(D439,Clubs,0)),MIN(L$430:L438)-1,"NC")</f>
        <v>NC</v>
      </c>
    </row>
    <row r="440" spans="2:12">
      <c r="C440" s="335"/>
      <c r="D440" s="335"/>
      <c r="E440" s="335"/>
      <c r="F440" s="335"/>
      <c r="G440" s="335"/>
      <c r="H440" s="335"/>
      <c r="I440" s="328"/>
      <c r="J440" s="328"/>
      <c r="K440" s="328"/>
      <c r="L440" s="1" t="str">
        <f>IF(ISNUMBER(MATCH(D440,Clubs,0)),MIN(L$430:L439)-1,"NC")</f>
        <v>NC</v>
      </c>
    </row>
    <row r="441" spans="2:12">
      <c r="C441" s="335"/>
      <c r="D441" s="335"/>
      <c r="E441" s="335"/>
      <c r="F441" s="335"/>
      <c r="G441" s="335"/>
      <c r="H441" s="335"/>
      <c r="I441" s="328"/>
      <c r="J441" s="328"/>
      <c r="K441" s="328"/>
      <c r="L441" s="1" t="str">
        <f>IF(ISNUMBER(MATCH(D441,Clubs,0)),MIN(L$430:L440)-1,"NC")</f>
        <v>NC</v>
      </c>
    </row>
    <row r="442" spans="2:12">
      <c r="I442" s="336"/>
      <c r="J442" s="336"/>
      <c r="K442" s="336"/>
      <c r="L442" s="1" t="str">
        <f>IF(ISNUMBER(MATCH(D442,Clubs,0)),MIN(L$430:L441)-1,"NC")</f>
        <v>NC</v>
      </c>
    </row>
    <row r="443" spans="2:12">
      <c r="I443" s="336"/>
      <c r="J443" s="336"/>
      <c r="K443" s="336"/>
      <c r="L443" s="1" t="str">
        <f>IF(ISNUMBER(MATCH(D443,Clubs,0)),MIN(L$430:L442)-1,"NC")</f>
        <v>NC</v>
      </c>
    </row>
    <row r="444" spans="2:12" s="3" customFormat="1" ht="18">
      <c r="C444" s="330" t="s">
        <v>155</v>
      </c>
      <c r="D444" s="655"/>
      <c r="E444" s="655"/>
      <c r="F444" s="489"/>
      <c r="G444" s="489"/>
      <c r="H444" s="489"/>
      <c r="L444" s="2"/>
    </row>
    <row r="445" spans="2:12" ht="45">
      <c r="B445" s="619"/>
      <c r="C445" s="552" t="s">
        <v>1</v>
      </c>
      <c r="D445" s="552" t="s">
        <v>2</v>
      </c>
      <c r="E445" s="552" t="s">
        <v>148</v>
      </c>
      <c r="F445" s="552"/>
      <c r="G445" s="552"/>
      <c r="H445" s="552"/>
      <c r="I445" s="553" t="s">
        <v>149</v>
      </c>
      <c r="J445" s="614"/>
      <c r="K445" s="614"/>
      <c r="L445" s="553" t="s">
        <v>86</v>
      </c>
    </row>
    <row r="446" spans="2:12">
      <c r="B446" s="619"/>
      <c r="C446" s="615"/>
      <c r="D446" s="616"/>
      <c r="E446" s="616"/>
      <c r="F446" s="616"/>
      <c r="G446" s="616"/>
      <c r="H446" s="616"/>
      <c r="I446" s="620"/>
      <c r="J446" s="617"/>
      <c r="K446" s="617"/>
      <c r="L446" s="618">
        <v>100</v>
      </c>
    </row>
    <row r="447" spans="2:12">
      <c r="C447" s="257"/>
      <c r="D447" s="277"/>
      <c r="E447" s="277"/>
      <c r="F447" s="277"/>
      <c r="G447" s="277"/>
      <c r="H447" s="277"/>
      <c r="I447" s="338"/>
      <c r="J447" s="258"/>
      <c r="K447" s="258"/>
      <c r="L447" s="1" t="str">
        <f>IF(ISNUMBER(MATCH(D447,Clubs,0)),MIN(L446:L$446)-1,"NC")</f>
        <v>NC</v>
      </c>
    </row>
    <row r="448" spans="2:12">
      <c r="C448" s="257"/>
      <c r="D448" s="277"/>
      <c r="E448" s="277"/>
      <c r="F448" s="277"/>
      <c r="G448" s="277"/>
      <c r="H448" s="277"/>
      <c r="I448" s="334"/>
      <c r="J448" s="259"/>
      <c r="K448" s="259"/>
      <c r="L448" s="1" t="str">
        <f>IF(ISNUMBER(MATCH(D448,Clubs,0)),MIN(L$446:L447)-1,"NC")</f>
        <v>NC</v>
      </c>
    </row>
    <row r="449" spans="9:12">
      <c r="I449" s="334"/>
      <c r="L449" s="1" t="str">
        <f>IF(ISNUMBER(MATCH(D449,Clubs,0)),MIN(L$446:L448)-1,"NC")</f>
        <v>NC</v>
      </c>
    </row>
    <row r="450" spans="9:12">
      <c r="I450" s="334"/>
      <c r="L450" s="1" t="str">
        <f>IF(ISNUMBER(MATCH(D450,Clubs,0)),MIN(L$446:L449)-1,"NC")</f>
        <v>NC</v>
      </c>
    </row>
    <row r="451" spans="9:12">
      <c r="I451" s="334"/>
      <c r="L451" s="1" t="str">
        <f>IF(ISNUMBER(MATCH(D451,Clubs,0)),MIN(L$446:L450)-1,"NC")</f>
        <v>NC</v>
      </c>
    </row>
    <row r="452" spans="9:12">
      <c r="I452" s="334"/>
      <c r="L452" s="1" t="str">
        <f>IF(ISNUMBER(MATCH(D452,Clubs,0)),MIN(L$446:L451)-1,"NC")</f>
        <v>NC</v>
      </c>
    </row>
    <row r="453" spans="9:12">
      <c r="I453" s="334"/>
      <c r="L453" s="1" t="str">
        <f>IF(ISNUMBER(MATCH(D453,Clubs,0)),MIN(L$446:L452)-1,"NC")</f>
        <v>NC</v>
      </c>
    </row>
    <row r="454" spans="9:12">
      <c r="L454" s="1" t="str">
        <f>IF(ISNUMBER(MATCH(D454,Clubs,0)),MIN(L$446:L453)-1,"NC")</f>
        <v>NC</v>
      </c>
    </row>
    <row r="455" spans="9:12">
      <c r="L455" s="1" t="str">
        <f>IF(ISNUMBER(MATCH(D455,Clubs,0)),MIN(L$446:L454)-1,"NC")</f>
        <v>NC</v>
      </c>
    </row>
    <row r="456" spans="9:12">
      <c r="L456" s="1" t="str">
        <f>IF(ISNUMBER(MATCH(D456,Clubs,0)),MIN(L$446:L455)-1,"NC")</f>
        <v>NC</v>
      </c>
    </row>
    <row r="457" spans="9:12">
      <c r="L457" s="1" t="str">
        <f>IF(ISNUMBER(MATCH(D457,Clubs,0)),MIN(L$446:L456)-1,"NC")</f>
        <v>NC</v>
      </c>
    </row>
    <row r="458" spans="9:12">
      <c r="L458" s="1" t="str">
        <f>IF(ISNUMBER(MATCH(D458,Clubs,0)),MIN(L$446:L457)-1,"NC")</f>
        <v>NC</v>
      </c>
    </row>
    <row r="459" spans="9:12">
      <c r="L459" s="1" t="str">
        <f>IF(ISNUMBER(MATCH(D459,Clubs,0)),MIN(L$446:L458)-1,"NC")</f>
        <v>NC</v>
      </c>
    </row>
    <row r="460" spans="9:12">
      <c r="L460" s="1" t="str">
        <f>IF(ISNUMBER(MATCH(D460,Clubs,0)),MIN(L$446:L459)-1,"NC")</f>
        <v>NC</v>
      </c>
    </row>
    <row r="461" spans="9:12">
      <c r="L461" s="1" t="str">
        <f>IF(ISNUMBER(MATCH(D461,Clubs,0)),MIN(L$446:L460)-1,"NC")</f>
        <v>NC</v>
      </c>
    </row>
    <row r="462" spans="9:12">
      <c r="L462" s="1" t="str">
        <f>IF(ISNUMBER(MATCH(D462,Clubs,0)),MIN(L$446:L461)-1,"NC")</f>
        <v>NC</v>
      </c>
    </row>
    <row r="463" spans="9:12">
      <c r="L463" s="1" t="str">
        <f>IF(ISNUMBER(MATCH(D463,Clubs,0)),MIN(L$446:L462)-1,"NC")</f>
        <v>NC</v>
      </c>
    </row>
    <row r="464" spans="9:12">
      <c r="L464" s="1" t="str">
        <f>IF(ISNUMBER(MATCH(D464,Clubs,0)),MIN(L$446:L463)-1,"NC")</f>
        <v>NC</v>
      </c>
    </row>
    <row r="465" spans="12:12">
      <c r="L465" s="1" t="str">
        <f>IF(ISNUMBER(MATCH(D465,Clubs,0)),MIN(L$446:L464)-1,"NC")</f>
        <v>NC</v>
      </c>
    </row>
    <row r="466" spans="12:12">
      <c r="L466" s="1" t="str">
        <f>IF(ISNUMBER(MATCH(D466,Clubs,0)),MIN(L$446:L465)-1,"NC")</f>
        <v>NC</v>
      </c>
    </row>
    <row r="467" spans="12:12">
      <c r="L467" s="1" t="str">
        <f>IF(ISNUMBER(MATCH(D467,Clubs,0)),MIN(L$446:L466)-1,"NC")</f>
        <v>NC</v>
      </c>
    </row>
    <row r="468" spans="12:12">
      <c r="L468" s="1" t="str">
        <f>IF(ISNUMBER(MATCH(D468,Clubs,0)),MIN(L$446:L467)-1,"NC")</f>
        <v>NC</v>
      </c>
    </row>
    <row r="469" spans="12:12">
      <c r="L469" s="1" t="str">
        <f>IF(ISNUMBER(MATCH(D469,Clubs,0)),MIN(L$446:L468)-1,"NC")</f>
        <v>NC</v>
      </c>
    </row>
    <row r="470" spans="12:12">
      <c r="L470" s="1" t="str">
        <f>IF(ISNUMBER(MATCH(D470,Clubs,0)),MIN(L$446:L469)-1,"NC")</f>
        <v>NC</v>
      </c>
    </row>
    <row r="471" spans="12:12">
      <c r="L471" s="1" t="str">
        <f>IF(ISNUMBER(MATCH(D471,Clubs,0)),MIN(L$446:L470)-1,"NC")</f>
        <v>NC</v>
      </c>
    </row>
    <row r="472" spans="12:12">
      <c r="L472" s="1" t="str">
        <f>IF(ISNUMBER(MATCH(D472,Clubs,0)),MIN(L$446:L471)-1,"NC")</f>
        <v>NC</v>
      </c>
    </row>
    <row r="473" spans="12:12">
      <c r="L473" s="1" t="str">
        <f>IF(ISNUMBER(MATCH(D473,Clubs,0)),MIN(L$446:L472)-1,"NC")</f>
        <v>NC</v>
      </c>
    </row>
    <row r="474" spans="12:12">
      <c r="L474" s="1" t="str">
        <f>IF(ISNUMBER(MATCH(D474,Clubs,0)),MIN(L$446:L473)-1,"NC")</f>
        <v>NC</v>
      </c>
    </row>
    <row r="475" spans="12:12">
      <c r="L475" s="1" t="str">
        <f>IF(ISNUMBER(MATCH(D475,Clubs,0)),MIN(L$446:L474)-1,"NC")</f>
        <v>NC</v>
      </c>
    </row>
  </sheetData>
  <mergeCells count="9">
    <mergeCell ref="D394:E394"/>
    <mergeCell ref="D410:E410"/>
    <mergeCell ref="D428:E428"/>
    <mergeCell ref="D444:E444"/>
    <mergeCell ref="B2:L2"/>
    <mergeCell ref="D4:E4"/>
    <mergeCell ref="D110:E110"/>
    <mergeCell ref="D212:E212"/>
    <mergeCell ref="D331:E3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C72CC-467C-4DDE-9403-C75100803112}">
  <dimension ref="B2:S475"/>
  <sheetViews>
    <sheetView topLeftCell="A2" workbookViewId="0">
      <selection activeCell="B3" sqref="B3"/>
    </sheetView>
  </sheetViews>
  <sheetFormatPr defaultRowHeight="15"/>
  <cols>
    <col min="1" max="1" width="9.140625" style="99"/>
    <col min="2" max="2" width="6.7109375" style="99" customWidth="1"/>
    <col min="3" max="3" width="26.5703125" style="99" bestFit="1" customWidth="1"/>
    <col min="4" max="4" width="9.28515625" style="339" bestFit="1" customWidth="1"/>
    <col min="5" max="5" width="8.7109375" style="339" bestFit="1" customWidth="1"/>
    <col min="6" max="9" width="8.7109375" style="339" customWidth="1"/>
    <col min="10" max="10" width="8.5703125" style="99" bestFit="1" customWidth="1"/>
    <col min="11" max="12" width="9.140625" style="334"/>
    <col min="13" max="13" width="9.140625" style="323"/>
    <col min="14" max="15" width="9.140625" style="99"/>
    <col min="16" max="16" width="12.42578125" style="99" customWidth="1"/>
    <col min="17" max="16384" width="9.140625" style="99"/>
  </cols>
  <sheetData>
    <row r="2" spans="2:19" ht="18.75">
      <c r="B2" s="656" t="s">
        <v>309</v>
      </c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  <c r="P2"/>
    </row>
    <row r="3" spans="2:19">
      <c r="B3" s="335"/>
      <c r="P3"/>
    </row>
    <row r="4" spans="2:19" s="3" customFormat="1" ht="18">
      <c r="B4" s="329"/>
      <c r="C4" s="330" t="s">
        <v>150</v>
      </c>
      <c r="D4" s="655"/>
      <c r="E4" s="655"/>
      <c r="F4" s="489"/>
      <c r="G4" s="489"/>
      <c r="H4" s="489"/>
      <c r="I4" s="489"/>
      <c r="M4" s="2"/>
    </row>
    <row r="5" spans="2:19" ht="45">
      <c r="B5" s="569"/>
      <c r="C5" s="569" t="s">
        <v>1</v>
      </c>
      <c r="D5" s="569" t="s">
        <v>2</v>
      </c>
      <c r="E5" s="569" t="s">
        <v>166</v>
      </c>
      <c r="F5" s="569"/>
      <c r="G5" s="569"/>
      <c r="H5" s="569"/>
      <c r="I5" s="569"/>
      <c r="J5" s="570"/>
      <c r="K5" s="575"/>
      <c r="L5" s="575"/>
      <c r="M5" s="570" t="s">
        <v>86</v>
      </c>
      <c r="P5"/>
      <c r="R5" s="229" t="s">
        <v>5</v>
      </c>
      <c r="S5" s="229">
        <f>COUNTIF(C:D,R5)</f>
        <v>0</v>
      </c>
    </row>
    <row r="6" spans="2:19">
      <c r="B6" s="571"/>
      <c r="C6" s="572"/>
      <c r="D6" s="573"/>
      <c r="E6" s="573"/>
      <c r="F6" s="573"/>
      <c r="G6" s="573"/>
      <c r="H6" s="573"/>
      <c r="I6" s="573"/>
      <c r="J6" s="576"/>
      <c r="K6" s="577"/>
      <c r="L6" s="577"/>
      <c r="M6" s="574">
        <v>100</v>
      </c>
      <c r="O6" s="257"/>
      <c r="P6"/>
      <c r="R6" s="229" t="s">
        <v>4</v>
      </c>
      <c r="S6" s="229">
        <f>COUNTIF(C:D,R6)</f>
        <v>0</v>
      </c>
    </row>
    <row r="7" spans="2:19">
      <c r="B7" s="327"/>
      <c r="C7" s="257"/>
      <c r="D7" s="277"/>
      <c r="E7" s="257"/>
      <c r="F7" s="259"/>
      <c r="G7" s="257"/>
      <c r="H7" s="257"/>
      <c r="I7" s="257"/>
      <c r="J7" s="334"/>
      <c r="K7" s="259"/>
      <c r="L7" s="259"/>
      <c r="M7" s="1" t="str">
        <f>IF(ISNUMBER(MATCH(D7,Clubs,0)),MIN(M$6:M6)-1,"NC")</f>
        <v>NC</v>
      </c>
      <c r="O7" s="257"/>
      <c r="R7" t="s">
        <v>189</v>
      </c>
      <c r="S7" s="229">
        <f>COUNTIF(C:D,R7)</f>
        <v>0</v>
      </c>
    </row>
    <row r="8" spans="2:19">
      <c r="B8" s="327"/>
      <c r="C8" s="257"/>
      <c r="D8" s="277"/>
      <c r="E8" s="99"/>
      <c r="F8" s="334"/>
      <c r="G8" s="99"/>
      <c r="H8" s="99"/>
      <c r="I8" s="99"/>
      <c r="J8" s="334"/>
      <c r="K8" s="259"/>
      <c r="L8" s="259"/>
      <c r="M8" s="1" t="str">
        <f>IF(ISNUMBER(MATCH(D8,Clubs,0)),MIN(M$6:M7)-1,"NC")</f>
        <v>NC</v>
      </c>
      <c r="O8" s="257"/>
      <c r="R8" t="s">
        <v>6</v>
      </c>
      <c r="S8" s="229">
        <f>COUNTIF(C:D,R8)</f>
        <v>0</v>
      </c>
    </row>
    <row r="9" spans="2:19">
      <c r="B9" s="327"/>
      <c r="C9" s="257"/>
      <c r="D9" s="277"/>
      <c r="E9" s="99"/>
      <c r="F9" s="334"/>
      <c r="G9" s="99"/>
      <c r="H9" s="99"/>
      <c r="I9" s="99"/>
      <c r="J9" s="334"/>
      <c r="K9" s="259"/>
      <c r="L9" s="259"/>
      <c r="M9" s="1" t="str">
        <f>IF(ISNUMBER(MATCH(D9,Clubs,0)),MIN(M$6:M8)-1,"NC")</f>
        <v>NC</v>
      </c>
      <c r="O9" s="257"/>
      <c r="R9" t="s">
        <v>3</v>
      </c>
      <c r="S9" s="229">
        <f>COUNTIF(C:D,R9)</f>
        <v>0</v>
      </c>
    </row>
    <row r="10" spans="2:19">
      <c r="B10" s="327"/>
      <c r="C10" s="257"/>
      <c r="D10" s="277"/>
      <c r="E10" s="99"/>
      <c r="F10" s="334"/>
      <c r="G10" s="99"/>
      <c r="H10" s="99"/>
      <c r="I10" s="99"/>
      <c r="J10" s="334"/>
      <c r="K10" s="259"/>
      <c r="L10" s="259"/>
      <c r="M10" s="1" t="str">
        <f>IF(ISNUMBER(MATCH(D10,Clubs,0)),MIN(M$6:M9)-1,"NC")</f>
        <v>NC</v>
      </c>
      <c r="O10" s="257"/>
      <c r="S10" s="334"/>
    </row>
    <row r="11" spans="2:19">
      <c r="B11" s="327"/>
      <c r="C11" s="257"/>
      <c r="D11" s="277"/>
      <c r="E11" s="99"/>
      <c r="F11" s="334"/>
      <c r="G11" s="99"/>
      <c r="H11" s="99"/>
      <c r="I11" s="99"/>
      <c r="J11" s="334"/>
      <c r="K11" s="259"/>
      <c r="L11" s="259"/>
      <c r="M11" s="1" t="str">
        <f>IF(ISNUMBER(MATCH(D11,Clubs,0)),MIN(M$6:M10)-1,"NC")</f>
        <v>NC</v>
      </c>
      <c r="O11" s="257"/>
      <c r="S11" s="334"/>
    </row>
    <row r="12" spans="2:19">
      <c r="B12" s="327"/>
      <c r="C12" s="257"/>
      <c r="D12" s="277"/>
      <c r="E12" s="99"/>
      <c r="F12" s="334"/>
      <c r="G12" s="99"/>
      <c r="H12" s="99"/>
      <c r="I12" s="99"/>
      <c r="J12" s="334"/>
      <c r="K12" s="259"/>
      <c r="L12" s="259"/>
      <c r="M12" s="1" t="str">
        <f>IF(ISNUMBER(MATCH(D12,Clubs,0)),MIN(M$6:M11)-1,"NC")</f>
        <v>NC</v>
      </c>
      <c r="O12" s="257"/>
      <c r="S12" s="334"/>
    </row>
    <row r="13" spans="2:19">
      <c r="B13" s="327"/>
      <c r="C13" s="257"/>
      <c r="D13" s="277"/>
      <c r="E13" s="99"/>
      <c r="F13" s="334"/>
      <c r="G13" s="99"/>
      <c r="H13" s="99"/>
      <c r="I13" s="99"/>
      <c r="J13" s="334"/>
      <c r="K13" s="259"/>
      <c r="L13" s="259"/>
      <c r="M13" s="1" t="str">
        <f>IF(ISNUMBER(MATCH(D13,Clubs,0)),MIN(M$6:M12)-1,"NC")</f>
        <v>NC</v>
      </c>
      <c r="O13" s="257"/>
      <c r="S13" s="334"/>
    </row>
    <row r="14" spans="2:19">
      <c r="B14" s="327"/>
      <c r="C14" s="257"/>
      <c r="D14" s="277"/>
      <c r="E14" s="99"/>
      <c r="F14" s="334"/>
      <c r="G14" s="99"/>
      <c r="H14" s="99"/>
      <c r="I14" s="99"/>
      <c r="J14" s="334"/>
      <c r="K14" s="259"/>
      <c r="L14" s="259"/>
      <c r="M14" s="1" t="str">
        <f>IF(ISNUMBER(MATCH(D14,Clubs,0)),MIN(M$6:M13)-1,"NC")</f>
        <v>NC</v>
      </c>
      <c r="O14" s="257"/>
      <c r="S14" s="334"/>
    </row>
    <row r="15" spans="2:19">
      <c r="B15" s="327"/>
      <c r="C15" s="257"/>
      <c r="D15" s="277"/>
      <c r="E15" s="99"/>
      <c r="F15" s="334"/>
      <c r="G15" s="99"/>
      <c r="H15" s="99"/>
      <c r="I15" s="99"/>
      <c r="J15" s="334"/>
      <c r="K15" s="259"/>
      <c r="L15" s="259"/>
      <c r="M15" s="1" t="str">
        <f>IF(ISNUMBER(MATCH(D15,Clubs,0)),MIN(M$6:M14)-1,"NC")</f>
        <v>NC</v>
      </c>
      <c r="O15" s="257"/>
      <c r="S15" s="334"/>
    </row>
    <row r="16" spans="2:19">
      <c r="B16" s="327"/>
      <c r="C16" s="257"/>
      <c r="D16" s="277"/>
      <c r="E16" s="99"/>
      <c r="F16" s="334"/>
      <c r="G16" s="99"/>
      <c r="H16" s="99"/>
      <c r="I16" s="99"/>
      <c r="J16" s="334"/>
      <c r="K16" s="259"/>
      <c r="L16" s="259"/>
      <c r="M16" s="1" t="str">
        <f>IF(ISNUMBER(MATCH(D16,Clubs,0)),MIN(M$6:M15)-1,"NC")</f>
        <v>NC</v>
      </c>
      <c r="O16" s="257"/>
      <c r="S16" s="334"/>
    </row>
    <row r="17" spans="6:13">
      <c r="F17" s="494"/>
      <c r="M17" s="1" t="str">
        <f>IF(ISNUMBER(MATCH(D17,Clubs,0)),MIN(M$6:M16)-1,"NC")</f>
        <v>NC</v>
      </c>
    </row>
    <row r="18" spans="6:13">
      <c r="F18" s="494"/>
      <c r="M18" s="1" t="str">
        <f>IF(ISNUMBER(MATCH(D18,Clubs,0)),MIN(M$6:M17)-1,"NC")</f>
        <v>NC</v>
      </c>
    </row>
    <row r="19" spans="6:13">
      <c r="F19" s="494"/>
      <c r="M19" s="1" t="str">
        <f>IF(ISNUMBER(MATCH(D19,Clubs,0)),MIN(M$6:M18)-1,"NC")</f>
        <v>NC</v>
      </c>
    </row>
    <row r="20" spans="6:13">
      <c r="F20" s="494"/>
      <c r="M20" s="1" t="str">
        <f>IF(ISNUMBER(MATCH(D20,Clubs,0)),MIN(M$6:M19)-1,"NC")</f>
        <v>NC</v>
      </c>
    </row>
    <row r="21" spans="6:13">
      <c r="F21" s="494"/>
      <c r="M21" s="1" t="str">
        <f>IF(ISNUMBER(MATCH(D21,Clubs,0)),MIN(M$6:M20)-1,"NC")</f>
        <v>NC</v>
      </c>
    </row>
    <row r="22" spans="6:13">
      <c r="F22" s="494"/>
      <c r="M22" s="1" t="str">
        <f>IF(ISNUMBER(MATCH(D22,Clubs,0)),MIN(M$6:M21)-1,"NC")</f>
        <v>NC</v>
      </c>
    </row>
    <row r="23" spans="6:13">
      <c r="F23" s="494"/>
      <c r="M23" s="1" t="str">
        <f>IF(ISNUMBER(MATCH(D23,Clubs,0)),MIN(M$6:M22)-1,"NC")</f>
        <v>NC</v>
      </c>
    </row>
    <row r="24" spans="6:13">
      <c r="F24" s="494"/>
      <c r="M24" s="1" t="str">
        <f>IF(ISNUMBER(MATCH(D24,Clubs,0)),MIN(M$6:M23)-1,"NC")</f>
        <v>NC</v>
      </c>
    </row>
    <row r="25" spans="6:13">
      <c r="F25" s="494"/>
      <c r="M25" s="1" t="str">
        <f>IF(ISNUMBER(MATCH(D25,Clubs,0)),MIN(M$6:M24)-1,"NC")</f>
        <v>NC</v>
      </c>
    </row>
    <row r="26" spans="6:13">
      <c r="F26" s="494"/>
      <c r="M26" s="1" t="str">
        <f>IF(ISNUMBER(MATCH(D26,Clubs,0)),MIN(M$6:M25)-1,"NC")</f>
        <v>NC</v>
      </c>
    </row>
    <row r="27" spans="6:13">
      <c r="F27" s="494"/>
      <c r="M27" s="1" t="str">
        <f>IF(ISNUMBER(MATCH(D27,Clubs,0)),MIN(M$6:M26)-1,"NC")</f>
        <v>NC</v>
      </c>
    </row>
    <row r="28" spans="6:13">
      <c r="F28" s="494"/>
      <c r="M28" s="1" t="str">
        <f>IF(ISNUMBER(MATCH(D28,Clubs,0)),MIN(M$6:M27)-1,"NC")</f>
        <v>NC</v>
      </c>
    </row>
    <row r="29" spans="6:13">
      <c r="F29" s="494"/>
      <c r="M29" s="1" t="str">
        <f>IF(ISNUMBER(MATCH(D29,Clubs,0)),MIN(M$6:M28)-1,"NC")</f>
        <v>NC</v>
      </c>
    </row>
    <row r="30" spans="6:13">
      <c r="F30" s="494"/>
      <c r="M30" s="1" t="str">
        <f>IF(ISNUMBER(MATCH(D30,Clubs,0)),MIN(M$6:M29)-1,"NC")</f>
        <v>NC</v>
      </c>
    </row>
    <row r="31" spans="6:13">
      <c r="F31" s="494"/>
      <c r="M31" s="1" t="str">
        <f>IF(ISNUMBER(MATCH(D31,Clubs,0)),MIN(M$6:M30)-1,"NC")</f>
        <v>NC</v>
      </c>
    </row>
    <row r="32" spans="6:13">
      <c r="F32" s="494"/>
      <c r="M32" s="1" t="str">
        <f>IF(ISNUMBER(MATCH(D32,Clubs,0)),MIN(M$6:M31)-1,"NC")</f>
        <v>NC</v>
      </c>
    </row>
    <row r="33" spans="6:13">
      <c r="F33" s="494"/>
      <c r="M33" s="1" t="str">
        <f>IF(ISNUMBER(MATCH(D33,Clubs,0)),MIN(M$6:M32)-1,"NC")</f>
        <v>NC</v>
      </c>
    </row>
    <row r="34" spans="6:13">
      <c r="F34" s="494"/>
      <c r="M34" s="1" t="str">
        <f>IF(ISNUMBER(MATCH(D34,Clubs,0)),MIN(M$6:M33)-1,"NC")</f>
        <v>NC</v>
      </c>
    </row>
    <row r="35" spans="6:13">
      <c r="F35" s="494"/>
      <c r="M35" s="1" t="str">
        <f>IF(ISNUMBER(MATCH(D35,Clubs,0)),MIN(M$6:M34)-1,"NC")</f>
        <v>NC</v>
      </c>
    </row>
    <row r="36" spans="6:13">
      <c r="F36" s="494"/>
      <c r="M36" s="1" t="str">
        <f>IF(ISNUMBER(MATCH(D36,Clubs,0)),MIN(M$6:M35)-1,"NC")</f>
        <v>NC</v>
      </c>
    </row>
    <row r="37" spans="6:13">
      <c r="F37" s="494"/>
      <c r="M37" s="1" t="str">
        <f>IF(ISNUMBER(MATCH(D37,Clubs,0)),MIN(M$6:M36)-1,"NC")</f>
        <v>NC</v>
      </c>
    </row>
    <row r="38" spans="6:13">
      <c r="F38" s="494"/>
      <c r="M38" s="1" t="str">
        <f>IF(ISNUMBER(MATCH(D38,Clubs,0)),MIN(M$6:M37)-1,"NC")</f>
        <v>NC</v>
      </c>
    </row>
    <row r="39" spans="6:13">
      <c r="M39" s="1" t="str">
        <f>IF(ISNUMBER(MATCH(D39,Clubs,0)),MIN(M$6:M38)-1,"NC")</f>
        <v>NC</v>
      </c>
    </row>
    <row r="40" spans="6:13">
      <c r="M40" s="1" t="str">
        <f>IF(ISNUMBER(MATCH(D40,Clubs,0)),MIN(M$6:M39)-1,"NC")</f>
        <v>NC</v>
      </c>
    </row>
    <row r="41" spans="6:13">
      <c r="M41" s="1" t="str">
        <f>IF(ISNUMBER(MATCH(D41,Clubs,0)),MIN(M$6:M40)-1,"NC")</f>
        <v>NC</v>
      </c>
    </row>
    <row r="42" spans="6:13">
      <c r="M42" s="1" t="str">
        <f>IF(ISNUMBER(MATCH(D42,Clubs,0)),MIN(M$6:M41)-1,"NC")</f>
        <v>NC</v>
      </c>
    </row>
    <row r="43" spans="6:13">
      <c r="M43" s="1" t="str">
        <f>IF(ISNUMBER(MATCH(D43,Clubs,0)),MIN(M$6:M42)-1,"NC")</f>
        <v>NC</v>
      </c>
    </row>
    <row r="44" spans="6:13">
      <c r="M44" s="1" t="str">
        <f>IF(ISNUMBER(MATCH(D44,Clubs,0)),MIN(M$6:M43)-1,"NC")</f>
        <v>NC</v>
      </c>
    </row>
    <row r="45" spans="6:13">
      <c r="M45" s="1" t="str">
        <f>IF(ISNUMBER(MATCH(D45,Clubs,0)),MIN(M$6:M44)-1,"NC")</f>
        <v>NC</v>
      </c>
    </row>
    <row r="46" spans="6:13">
      <c r="M46" s="1" t="str">
        <f>IF(ISNUMBER(MATCH(D46,Clubs,0)),MIN(M$6:M45)-1,"NC")</f>
        <v>NC</v>
      </c>
    </row>
    <row r="47" spans="6:13">
      <c r="M47" s="1" t="str">
        <f>IF(ISNUMBER(MATCH(D47,Clubs,0)),MIN(M$6:M46)-1,"NC")</f>
        <v>NC</v>
      </c>
    </row>
    <row r="48" spans="6:13">
      <c r="M48" s="1" t="str">
        <f>IF(ISNUMBER(MATCH(D48,Clubs,0)),MIN(M$6:M47)-1,"NC")</f>
        <v>NC</v>
      </c>
    </row>
    <row r="49" spans="13:13">
      <c r="M49" s="1" t="str">
        <f>IF(ISNUMBER(MATCH(D49,Clubs,0)),MIN(M$6:M48)-1,"NC")</f>
        <v>NC</v>
      </c>
    </row>
    <row r="50" spans="13:13">
      <c r="M50" s="1" t="str">
        <f>IF(ISNUMBER(MATCH(D50,Clubs,0)),MIN(M$6:M49)-1,"NC")</f>
        <v>NC</v>
      </c>
    </row>
    <row r="51" spans="13:13">
      <c r="M51" s="1" t="str">
        <f>IF(ISNUMBER(MATCH(D51,Clubs,0)),MIN(M$6:M50)-1,"NC")</f>
        <v>NC</v>
      </c>
    </row>
    <row r="52" spans="13:13">
      <c r="M52" s="1" t="str">
        <f>IF(ISNUMBER(MATCH(D52,Clubs,0)),MIN(M$6:M51)-1,"NC")</f>
        <v>NC</v>
      </c>
    </row>
    <row r="53" spans="13:13">
      <c r="M53" s="1" t="str">
        <f>IF(ISNUMBER(MATCH(D53,Clubs,0)),MIN(M$6:M52)-1,"NC")</f>
        <v>NC</v>
      </c>
    </row>
    <row r="54" spans="13:13">
      <c r="M54" s="1" t="str">
        <f>IF(ISNUMBER(MATCH(D54,Clubs,0)),MIN(M$6:M53)-1,"NC")</f>
        <v>NC</v>
      </c>
    </row>
    <row r="55" spans="13:13">
      <c r="M55" s="1" t="str">
        <f>IF(ISNUMBER(MATCH(D55,Clubs,0)),MIN(M$6:M54)-1,"NC")</f>
        <v>NC</v>
      </c>
    </row>
    <row r="56" spans="13:13">
      <c r="M56" s="1" t="str">
        <f>IF(ISNUMBER(MATCH(D56,Clubs,0)),MIN(M$6:M55)-1,"NC")</f>
        <v>NC</v>
      </c>
    </row>
    <row r="57" spans="13:13">
      <c r="M57" s="1" t="str">
        <f>IF(ISNUMBER(MATCH(D57,Clubs,0)),MIN(M$6:M56)-1,"NC")</f>
        <v>NC</v>
      </c>
    </row>
    <row r="58" spans="13:13">
      <c r="M58" s="1" t="str">
        <f>IF(ISNUMBER(MATCH(D58,Clubs,0)),MIN(M$6:M57)-1,"NC")</f>
        <v>NC</v>
      </c>
    </row>
    <row r="59" spans="13:13">
      <c r="M59" s="1" t="str">
        <f>IF(ISNUMBER(MATCH(D59,Clubs,0)),MIN(M$6:M58)-1,"NC")</f>
        <v>NC</v>
      </c>
    </row>
    <row r="60" spans="13:13">
      <c r="M60" s="1" t="str">
        <f>IF(ISNUMBER(MATCH(D60,Clubs,0)),MIN(M$6:M59)-1,"NC")</f>
        <v>NC</v>
      </c>
    </row>
    <row r="61" spans="13:13">
      <c r="M61" s="1" t="str">
        <f>IF(ISNUMBER(MATCH(D61,Clubs,0)),MIN(M$6:M60)-1,"NC")</f>
        <v>NC</v>
      </c>
    </row>
    <row r="62" spans="13:13">
      <c r="M62" s="1" t="str">
        <f>IF(ISNUMBER(MATCH(D62,Clubs,0)),MIN(M$6:M61)-1,"NC")</f>
        <v>NC</v>
      </c>
    </row>
    <row r="63" spans="13:13">
      <c r="M63" s="1" t="str">
        <f>IF(ISNUMBER(MATCH(D63,Clubs,0)),MIN(M$6:M62)-1,"NC")</f>
        <v>NC</v>
      </c>
    </row>
    <row r="64" spans="13:13">
      <c r="M64" s="1" t="str">
        <f>IF(ISNUMBER(MATCH(D64,Clubs,0)),MIN(M$6:M63)-1,"NC")</f>
        <v>NC</v>
      </c>
    </row>
    <row r="65" spans="13:13">
      <c r="M65" s="1" t="str">
        <f>IF(ISNUMBER(MATCH(D65,Clubs,0)),MIN(M$6:M64)-1,"NC")</f>
        <v>NC</v>
      </c>
    </row>
    <row r="66" spans="13:13">
      <c r="M66" s="1" t="str">
        <f>IF(ISNUMBER(MATCH(D66,Clubs,0)),MIN(M$6:M65)-1,"NC")</f>
        <v>NC</v>
      </c>
    </row>
    <row r="67" spans="13:13">
      <c r="M67" s="1" t="str">
        <f>IF(ISNUMBER(MATCH(D67,Clubs,0)),MIN(M$6:M66)-1,"NC")</f>
        <v>NC</v>
      </c>
    </row>
    <row r="68" spans="13:13">
      <c r="M68" s="1" t="str">
        <f>IF(ISNUMBER(MATCH(D68,Clubs,0)),MIN(M$6:M67)-1,"NC")</f>
        <v>NC</v>
      </c>
    </row>
    <row r="69" spans="13:13">
      <c r="M69" s="1" t="str">
        <f>IF(ISNUMBER(MATCH(D69,Clubs,0)),MIN(M$6:M68)-1,"NC")</f>
        <v>NC</v>
      </c>
    </row>
    <row r="70" spans="13:13">
      <c r="M70" s="1" t="str">
        <f>IF(ISNUMBER(MATCH(D70,Clubs,0)),MIN(M$6:M69)-1,"NC")</f>
        <v>NC</v>
      </c>
    </row>
    <row r="71" spans="13:13">
      <c r="M71" s="1" t="str">
        <f>IF(ISNUMBER(MATCH(D71,Clubs,0)),MIN(M$6:M70)-1,"NC")</f>
        <v>NC</v>
      </c>
    </row>
    <row r="72" spans="13:13">
      <c r="M72" s="1" t="str">
        <f>IF(ISNUMBER(MATCH(D72,Clubs,0)),MIN(M$6:M71)-1,"NC")</f>
        <v>NC</v>
      </c>
    </row>
    <row r="73" spans="13:13">
      <c r="M73" s="1" t="str">
        <f>IF(ISNUMBER(MATCH(D73,Clubs,0)),MIN(M$6:M72)-1,"NC")</f>
        <v>NC</v>
      </c>
    </row>
    <row r="74" spans="13:13">
      <c r="M74" s="1" t="str">
        <f>IF(ISNUMBER(MATCH(D74,Clubs,0)),MIN(M$6:M73)-1,"NC")</f>
        <v>NC</v>
      </c>
    </row>
    <row r="75" spans="13:13">
      <c r="M75" s="1" t="str">
        <f>IF(ISNUMBER(MATCH(D75,Clubs,0)),MIN(M$6:M74)-1,"NC")</f>
        <v>NC</v>
      </c>
    </row>
    <row r="76" spans="13:13">
      <c r="M76" s="1" t="str">
        <f>IF(ISNUMBER(MATCH(D76,Clubs,0)),MIN(M$6:M75)-1,"NC")</f>
        <v>NC</v>
      </c>
    </row>
    <row r="77" spans="13:13">
      <c r="M77" s="1" t="str">
        <f>IF(ISNUMBER(MATCH(D77,Clubs,0)),MIN(M$6:M76)-1,"NC")</f>
        <v>NC</v>
      </c>
    </row>
    <row r="78" spans="13:13">
      <c r="M78" s="1" t="str">
        <f>IF(ISNUMBER(MATCH(D78,Clubs,0)),MIN(M$6:M77)-1,"NC")</f>
        <v>NC</v>
      </c>
    </row>
    <row r="79" spans="13:13">
      <c r="M79" s="1" t="str">
        <f>IF(ISNUMBER(MATCH(D79,Clubs,0)),MIN(M$6:M78)-1,"NC")</f>
        <v>NC</v>
      </c>
    </row>
    <row r="80" spans="13:13">
      <c r="M80" s="1" t="str">
        <f>IF(ISNUMBER(MATCH(D80,Clubs,0)),MIN(M$6:M79)-1,"NC")</f>
        <v>NC</v>
      </c>
    </row>
    <row r="81" spans="13:13">
      <c r="M81" s="1" t="str">
        <f>IF(ISNUMBER(MATCH(D81,Clubs,0)),MIN(M$6:M80)-1,"NC")</f>
        <v>NC</v>
      </c>
    </row>
    <row r="82" spans="13:13">
      <c r="M82" s="1" t="str">
        <f>IF(ISNUMBER(MATCH(D82,Clubs,0)),MIN(M$6:M81)-1,"NC")</f>
        <v>NC</v>
      </c>
    </row>
    <row r="83" spans="13:13">
      <c r="M83" s="1" t="str">
        <f>IF(ISNUMBER(MATCH(D83,Clubs,0)),MIN(M$6:M82)-1,"NC")</f>
        <v>NC</v>
      </c>
    </row>
    <row r="84" spans="13:13">
      <c r="M84" s="1" t="str">
        <f>IF(ISNUMBER(MATCH(D84,Clubs,0)),MIN(M$6:M83)-1,"NC")</f>
        <v>NC</v>
      </c>
    </row>
    <row r="85" spans="13:13">
      <c r="M85" s="1" t="str">
        <f>IF(ISNUMBER(MATCH(D85,Clubs,0)),MIN(M$6:M84)-1,"NC")</f>
        <v>NC</v>
      </c>
    </row>
    <row r="86" spans="13:13">
      <c r="M86" s="1" t="str">
        <f>IF(ISNUMBER(MATCH(D86,Clubs,0)),MIN(M$6:M85)-1,"NC")</f>
        <v>NC</v>
      </c>
    </row>
    <row r="87" spans="13:13">
      <c r="M87" s="1" t="str">
        <f>IF(ISNUMBER(MATCH(D87,Clubs,0)),MIN(M$6:M86)-1,"NC")</f>
        <v>NC</v>
      </c>
    </row>
    <row r="88" spans="13:13">
      <c r="M88" s="1" t="str">
        <f>IF(ISNUMBER(MATCH(D88,Clubs,0)),MIN(M$6:M87)-1,"NC")</f>
        <v>NC</v>
      </c>
    </row>
    <row r="89" spans="13:13">
      <c r="M89" s="1" t="str">
        <f>IF(ISNUMBER(MATCH(D89,Clubs,0)),MIN(M$6:M88)-1,"NC")</f>
        <v>NC</v>
      </c>
    </row>
    <row r="90" spans="13:13">
      <c r="M90" s="1" t="str">
        <f>IF(ISNUMBER(MATCH(D90,Clubs,0)),MIN(M$6:M89)-1,"NC")</f>
        <v>NC</v>
      </c>
    </row>
    <row r="91" spans="13:13">
      <c r="M91" s="1" t="str">
        <f>IF(ISNUMBER(MATCH(D91,Clubs,0)),MIN(M$6:M90)-1,"NC")</f>
        <v>NC</v>
      </c>
    </row>
    <row r="92" spans="13:13">
      <c r="M92" s="1" t="str">
        <f>IF(ISNUMBER(MATCH(D92,Clubs,0)),MIN(M$6:M91)-1,"NC")</f>
        <v>NC</v>
      </c>
    </row>
    <row r="93" spans="13:13">
      <c r="M93" s="1" t="str">
        <f>IF(ISNUMBER(MATCH(D93,Clubs,0)),MIN(M$6:M92)-1,"NC")</f>
        <v>NC</v>
      </c>
    </row>
    <row r="94" spans="13:13">
      <c r="M94" s="1" t="str">
        <f>IF(ISNUMBER(MATCH(D94,Clubs,0)),MIN(M$6:M93)-1,"NC")</f>
        <v>NC</v>
      </c>
    </row>
    <row r="95" spans="13:13">
      <c r="M95" s="1" t="str">
        <f>IF(ISNUMBER(MATCH(D95,Clubs,0)),MIN(M$6:M94)-1,"NC")</f>
        <v>NC</v>
      </c>
    </row>
    <row r="96" spans="13:13">
      <c r="M96" s="1" t="str">
        <f>IF(ISNUMBER(MATCH(D96,Clubs,0)),MIN(M$6:M95)-1,"NC")</f>
        <v>NC</v>
      </c>
    </row>
    <row r="97" spans="2:13">
      <c r="C97" s="257"/>
      <c r="D97" s="277"/>
      <c r="E97" s="99"/>
      <c r="F97" s="99"/>
      <c r="G97" s="99"/>
      <c r="H97" s="99"/>
      <c r="I97" s="99"/>
      <c r="J97" s="334"/>
      <c r="K97" s="259"/>
      <c r="L97" s="259"/>
      <c r="M97" s="1" t="str">
        <f>IF(ISNUMBER(MATCH(D97,Clubs,0)),MIN(M$6:M96)-1,"NC")</f>
        <v>NC</v>
      </c>
    </row>
    <row r="98" spans="2:13">
      <c r="C98" s="257"/>
      <c r="D98" s="277"/>
      <c r="E98" s="99"/>
      <c r="F98" s="99"/>
      <c r="G98" s="99"/>
      <c r="H98" s="99"/>
      <c r="I98" s="99"/>
      <c r="J98" s="334"/>
      <c r="K98" s="259"/>
      <c r="L98" s="259"/>
      <c r="M98" s="1" t="str">
        <f>IF(ISNUMBER(MATCH(D98,Clubs,0)),MIN(M$6:M97)-1,"NC")</f>
        <v>NC</v>
      </c>
    </row>
    <row r="99" spans="2:13">
      <c r="C99" s="257"/>
      <c r="D99" s="277"/>
      <c r="E99" s="99"/>
      <c r="F99" s="99"/>
      <c r="G99" s="99"/>
      <c r="H99" s="99"/>
      <c r="I99" s="99"/>
      <c r="J99" s="334"/>
      <c r="K99" s="259"/>
      <c r="L99" s="259"/>
      <c r="M99" s="1" t="str">
        <f>IF(ISNUMBER(MATCH(D99,Clubs,0)),MIN(M$6:M98)-1,"NC")</f>
        <v>NC</v>
      </c>
    </row>
    <row r="100" spans="2:13">
      <c r="C100" s="257"/>
      <c r="D100" s="277"/>
      <c r="E100" s="277"/>
      <c r="F100" s="277"/>
      <c r="G100" s="277"/>
      <c r="H100" s="277"/>
      <c r="I100" s="277"/>
      <c r="J100" s="334"/>
      <c r="K100" s="259"/>
      <c r="L100" s="259"/>
      <c r="M100" s="1" t="str">
        <f>IF(ISNUMBER(MATCH(D100,Clubs,0)),MIN(M$6:M99)-1,"NC")</f>
        <v>NC</v>
      </c>
    </row>
    <row r="101" spans="2:13">
      <c r="C101" s="257"/>
      <c r="D101" s="277"/>
      <c r="E101" s="277"/>
      <c r="F101" s="277"/>
      <c r="G101" s="277"/>
      <c r="H101" s="277"/>
      <c r="I101" s="277"/>
      <c r="J101" s="334"/>
      <c r="K101" s="259"/>
      <c r="L101" s="259"/>
      <c r="M101" s="1" t="str">
        <f>IF(ISNUMBER(MATCH(D101,Clubs,0)),MIN(M$6:M100)-1,"NC")</f>
        <v>NC</v>
      </c>
    </row>
    <row r="102" spans="2:13">
      <c r="C102" s="257"/>
      <c r="D102" s="277"/>
      <c r="E102" s="277"/>
      <c r="F102" s="277"/>
      <c r="G102" s="277"/>
      <c r="H102" s="277"/>
      <c r="I102" s="277"/>
      <c r="J102" s="334"/>
      <c r="K102" s="259"/>
      <c r="L102" s="259"/>
      <c r="M102" s="1" t="str">
        <f>IF(ISNUMBER(MATCH(D102,Clubs,0)),MIN(M$6:M101)-1,"NC")</f>
        <v>NC</v>
      </c>
    </row>
    <row r="103" spans="2:13">
      <c r="C103" s="257"/>
      <c r="D103" s="277"/>
      <c r="E103" s="277"/>
      <c r="F103" s="277"/>
      <c r="G103" s="277"/>
      <c r="H103" s="277"/>
      <c r="I103" s="277"/>
      <c r="J103" s="334"/>
      <c r="K103" s="259"/>
      <c r="L103" s="259"/>
      <c r="M103" s="1" t="str">
        <f>IF(ISNUMBER(MATCH(D103,Clubs,0)),MIN(M$6:M102)-1,"NC")</f>
        <v>NC</v>
      </c>
    </row>
    <row r="104" spans="2:13">
      <c r="C104" s="257"/>
      <c r="D104" s="277"/>
      <c r="E104" s="277"/>
      <c r="F104" s="277"/>
      <c r="G104" s="277"/>
      <c r="H104" s="277"/>
      <c r="I104" s="277"/>
      <c r="J104" s="334"/>
      <c r="K104" s="259"/>
      <c r="L104" s="259"/>
      <c r="M104" s="1" t="str">
        <f>IF(ISNUMBER(MATCH(D104,Clubs,0)),MIN(M$6:M103)-1,"NC")</f>
        <v>NC</v>
      </c>
    </row>
    <row r="105" spans="2:13">
      <c r="C105" s="335"/>
      <c r="D105" s="335"/>
      <c r="E105" s="335"/>
      <c r="F105" s="335"/>
      <c r="G105" s="335"/>
      <c r="H105" s="335"/>
      <c r="I105" s="335"/>
      <c r="J105" s="299"/>
      <c r="K105" s="328"/>
      <c r="L105" s="328"/>
      <c r="M105" s="1" t="str">
        <f>IF(ISNUMBER(MATCH(D105,Clubs,0)),MIN(M$6:M104)-1,"NC")</f>
        <v>NC</v>
      </c>
    </row>
    <row r="106" spans="2:13">
      <c r="C106" s="335"/>
      <c r="D106" s="335"/>
      <c r="E106" s="335"/>
      <c r="F106" s="335"/>
      <c r="G106" s="335"/>
      <c r="H106" s="335"/>
      <c r="I106" s="335"/>
      <c r="J106" s="299"/>
      <c r="K106" s="328"/>
      <c r="L106" s="328"/>
      <c r="M106" s="1" t="str">
        <f>IF(ISNUMBER(MATCH(D106,Clubs,0)),MIN(M$6:M105)-1,"NC")</f>
        <v>NC</v>
      </c>
    </row>
    <row r="107" spans="2:13">
      <c r="C107" s="335"/>
      <c r="D107" s="335"/>
      <c r="E107" s="335"/>
      <c r="F107" s="335"/>
      <c r="G107" s="335"/>
      <c r="H107" s="335"/>
      <c r="I107" s="335"/>
      <c r="J107" s="299"/>
      <c r="K107" s="328"/>
      <c r="L107" s="328"/>
      <c r="M107" s="1" t="str">
        <f>IF(ISNUMBER(MATCH(D107,Clubs,0)),MIN(M$6:M106)-1,"NC")</f>
        <v>NC</v>
      </c>
    </row>
    <row r="110" spans="2:13" s="3" customFormat="1" ht="18">
      <c r="C110" s="330" t="s">
        <v>151</v>
      </c>
      <c r="D110" s="655"/>
      <c r="E110" s="655"/>
      <c r="F110" s="489"/>
      <c r="G110" s="489"/>
      <c r="H110" s="489"/>
      <c r="I110" s="489"/>
      <c r="M110" s="2"/>
    </row>
    <row r="111" spans="2:13" ht="45">
      <c r="B111" s="578"/>
      <c r="C111" s="566" t="s">
        <v>1</v>
      </c>
      <c r="D111" s="566" t="s">
        <v>2</v>
      </c>
      <c r="E111" s="566" t="s">
        <v>166</v>
      </c>
      <c r="F111" s="566"/>
      <c r="G111" s="566"/>
      <c r="H111" s="566"/>
      <c r="I111" s="566"/>
      <c r="J111" s="567"/>
      <c r="K111" s="579"/>
      <c r="L111" s="579"/>
      <c r="M111" s="567" t="s">
        <v>86</v>
      </c>
    </row>
    <row r="112" spans="2:13">
      <c r="B112" s="578"/>
      <c r="C112" s="566"/>
      <c r="D112" s="566"/>
      <c r="E112" s="566"/>
      <c r="F112" s="566"/>
      <c r="G112" s="566"/>
      <c r="H112" s="566"/>
      <c r="I112" s="566"/>
      <c r="J112" s="567"/>
      <c r="K112" s="579"/>
      <c r="L112" s="579"/>
      <c r="M112" s="568">
        <v>100</v>
      </c>
    </row>
    <row r="113" spans="6:13">
      <c r="F113" s="494"/>
      <c r="M113" s="1" t="str">
        <f>IF(ISNUMBER(MATCH(D113,Clubs,0)),MIN(M$112:M112)-1,"NC")</f>
        <v>NC</v>
      </c>
    </row>
    <row r="114" spans="6:13">
      <c r="F114" s="494"/>
      <c r="M114" s="1" t="str">
        <f>IF(ISNUMBER(MATCH(D114,Clubs,0)),MIN(M$112:M113)-1,"NC")</f>
        <v>NC</v>
      </c>
    </row>
    <row r="115" spans="6:13">
      <c r="F115" s="494"/>
      <c r="M115" s="1" t="str">
        <f>IF(ISNUMBER(MATCH(D115,Clubs,0)),MIN(M$112:M114)-1,"NC")</f>
        <v>NC</v>
      </c>
    </row>
    <row r="116" spans="6:13">
      <c r="F116" s="494"/>
      <c r="M116" s="1" t="str">
        <f>IF(ISNUMBER(MATCH(D116,Clubs,0)),MIN(M$112:M115)-1,"NC")</f>
        <v>NC</v>
      </c>
    </row>
    <row r="117" spans="6:13">
      <c r="F117" s="494"/>
      <c r="M117" s="1" t="str">
        <f>IF(ISNUMBER(MATCH(D117,Clubs,0)),MIN(M$112:M116)-1,"NC")</f>
        <v>NC</v>
      </c>
    </row>
    <row r="118" spans="6:13">
      <c r="F118" s="494"/>
      <c r="M118" s="1" t="str">
        <f>IF(ISNUMBER(MATCH(D118,Clubs,0)),MIN(M$112:M117)-1,"NC")</f>
        <v>NC</v>
      </c>
    </row>
    <row r="119" spans="6:13">
      <c r="F119" s="494"/>
      <c r="M119" s="1" t="str">
        <f>IF(ISNUMBER(MATCH(D119,Clubs,0)),MIN(M$112:M118)-1,"NC")</f>
        <v>NC</v>
      </c>
    </row>
    <row r="120" spans="6:13">
      <c r="F120" s="494"/>
      <c r="M120" s="1" t="str">
        <f>IF(ISNUMBER(MATCH(D120,Clubs,0)),MIN(M$112:M119)-1,"NC")</f>
        <v>NC</v>
      </c>
    </row>
    <row r="121" spans="6:13">
      <c r="F121" s="494"/>
      <c r="M121" s="1" t="str">
        <f>IF(ISNUMBER(MATCH(D121,Clubs,0)),MIN(M$112:M120)-1,"NC")</f>
        <v>NC</v>
      </c>
    </row>
    <row r="122" spans="6:13">
      <c r="F122" s="494"/>
      <c r="M122" s="1" t="str">
        <f>IF(ISNUMBER(MATCH(D122,Clubs,0)),MIN(M$112:M121)-1,"NC")</f>
        <v>NC</v>
      </c>
    </row>
    <row r="123" spans="6:13">
      <c r="F123" s="494"/>
      <c r="M123" s="1" t="str">
        <f>IF(ISNUMBER(MATCH(D123,Clubs,0)),MIN(M$112:M122)-1,"NC")</f>
        <v>NC</v>
      </c>
    </row>
    <row r="124" spans="6:13">
      <c r="F124" s="494"/>
      <c r="M124" s="1" t="str">
        <f>IF(ISNUMBER(MATCH(D124,Clubs,0)),MIN(M$112:M123)-1,"NC")</f>
        <v>NC</v>
      </c>
    </row>
    <row r="125" spans="6:13">
      <c r="F125" s="494"/>
      <c r="M125" s="1" t="str">
        <f>IF(ISNUMBER(MATCH(D125,Clubs,0)),MIN(M$112:M124)-1,"NC")</f>
        <v>NC</v>
      </c>
    </row>
    <row r="126" spans="6:13">
      <c r="F126" s="494"/>
      <c r="M126" s="1" t="str">
        <f>IF(ISNUMBER(MATCH(D126,Clubs,0)),MIN(M$112:M125)-1,"NC")</f>
        <v>NC</v>
      </c>
    </row>
    <row r="127" spans="6:13">
      <c r="F127" s="494"/>
      <c r="M127" s="1" t="str">
        <f>IF(ISNUMBER(MATCH(D127,Clubs,0)),MIN(M$112:M126)-1,"NC")</f>
        <v>NC</v>
      </c>
    </row>
    <row r="128" spans="6:13">
      <c r="F128" s="494"/>
      <c r="M128" s="1" t="str">
        <f>IF(ISNUMBER(MATCH(D128,Clubs,0)),MIN(M$112:M127)-1,"NC")</f>
        <v>NC</v>
      </c>
    </row>
    <row r="129" spans="6:13">
      <c r="F129" s="494"/>
      <c r="M129" s="1" t="str">
        <f>IF(ISNUMBER(MATCH(D129,Clubs,0)),MIN(M$112:M128)-1,"NC")</f>
        <v>NC</v>
      </c>
    </row>
    <row r="130" spans="6:13">
      <c r="F130" s="494"/>
      <c r="M130" s="1" t="str">
        <f>IF(ISNUMBER(MATCH(D130,Clubs,0)),MIN(M$112:M129)-1,"NC")</f>
        <v>NC</v>
      </c>
    </row>
    <row r="131" spans="6:13">
      <c r="F131" s="494"/>
      <c r="M131" s="1" t="str">
        <f>IF(ISNUMBER(MATCH(D131,Clubs,0)),MIN(M$112:M130)-1,"NC")</f>
        <v>NC</v>
      </c>
    </row>
    <row r="132" spans="6:13">
      <c r="F132" s="494"/>
      <c r="M132" s="1" t="str">
        <f>IF(ISNUMBER(MATCH(D132,Clubs,0)),MIN(M$112:M131)-1,"NC")</f>
        <v>NC</v>
      </c>
    </row>
    <row r="133" spans="6:13">
      <c r="F133" s="494"/>
      <c r="M133" s="1" t="str">
        <f>IF(ISNUMBER(MATCH(D133,Clubs,0)),MIN(M$112:M132)-1,"NC")</f>
        <v>NC</v>
      </c>
    </row>
    <row r="134" spans="6:13">
      <c r="F134" s="494"/>
      <c r="M134" s="1" t="str">
        <f>IF(ISNUMBER(MATCH(D134,Clubs,0)),MIN(M$112:M133)-1,"NC")</f>
        <v>NC</v>
      </c>
    </row>
    <row r="135" spans="6:13">
      <c r="F135" s="494"/>
      <c r="M135" s="1" t="str">
        <f>IF(ISNUMBER(MATCH(D135,Clubs,0)),MIN(M$112:M134)-1,"NC")</f>
        <v>NC</v>
      </c>
    </row>
    <row r="136" spans="6:13">
      <c r="F136" s="494"/>
      <c r="M136" s="1" t="str">
        <f>IF(ISNUMBER(MATCH(D136,Clubs,0)),MIN(M$112:M135)-1,"NC")</f>
        <v>NC</v>
      </c>
    </row>
    <row r="137" spans="6:13">
      <c r="F137" s="494"/>
      <c r="M137" s="1" t="str">
        <f>IF(ISNUMBER(MATCH(D137,Clubs,0)),MIN(M$112:M136)-1,"NC")</f>
        <v>NC</v>
      </c>
    </row>
    <row r="138" spans="6:13">
      <c r="F138" s="494"/>
      <c r="M138" s="1" t="str">
        <f>IF(ISNUMBER(MATCH(D138,Clubs,0)),MIN(M$112:M137)-1,"NC")</f>
        <v>NC</v>
      </c>
    </row>
    <row r="139" spans="6:13">
      <c r="F139" s="494"/>
      <c r="M139" s="1" t="str">
        <f>IF(ISNUMBER(MATCH(D139,Clubs,0)),MIN(M$112:M138)-1,"NC")</f>
        <v>NC</v>
      </c>
    </row>
    <row r="140" spans="6:13">
      <c r="F140" s="494"/>
      <c r="M140" s="1" t="str">
        <f>IF(ISNUMBER(MATCH(D140,Clubs,0)),MIN(M$112:M139)-1,"NC")</f>
        <v>NC</v>
      </c>
    </row>
    <row r="141" spans="6:13">
      <c r="F141" s="494"/>
      <c r="M141" s="1" t="str">
        <f>IF(ISNUMBER(MATCH(D141,Clubs,0)),MIN(M$112:M140)-1,"NC")</f>
        <v>NC</v>
      </c>
    </row>
    <row r="142" spans="6:13">
      <c r="F142" s="494"/>
      <c r="M142" s="1" t="str">
        <f>IF(ISNUMBER(MATCH(D142,Clubs,0)),MIN(M$112:M141)-1,"NC")</f>
        <v>NC</v>
      </c>
    </row>
    <row r="143" spans="6:13">
      <c r="F143" s="494"/>
      <c r="M143" s="1" t="str">
        <f>IF(ISNUMBER(MATCH(D143,Clubs,0)),MIN(M$112:M142)-1,"NC")</f>
        <v>NC</v>
      </c>
    </row>
    <row r="144" spans="6:13">
      <c r="F144" s="494"/>
      <c r="M144" s="1" t="str">
        <f>IF(ISNUMBER(MATCH(D144,Clubs,0)),MIN(M$112:M143)-1,"NC")</f>
        <v>NC</v>
      </c>
    </row>
    <row r="145" spans="13:13">
      <c r="M145" s="1" t="str">
        <f>IF(ISNUMBER(MATCH(D145,Clubs,0)),MIN(M$112:M144)-1,"NC")</f>
        <v>NC</v>
      </c>
    </row>
    <row r="146" spans="13:13">
      <c r="M146" s="1" t="str">
        <f>IF(ISNUMBER(MATCH(D146,Clubs,0)),MIN(M$112:M145)-1,"NC")</f>
        <v>NC</v>
      </c>
    </row>
    <row r="147" spans="13:13">
      <c r="M147" s="1" t="str">
        <f>IF(ISNUMBER(MATCH(D147,Clubs,0)),MIN(M$112:M146)-1,"NC")</f>
        <v>NC</v>
      </c>
    </row>
    <row r="148" spans="13:13">
      <c r="M148" s="1" t="str">
        <f>IF(ISNUMBER(MATCH(D148,Clubs,0)),MIN(M$112:M147)-1,"NC")</f>
        <v>NC</v>
      </c>
    </row>
    <row r="149" spans="13:13">
      <c r="M149" s="1" t="str">
        <f>IF(ISNUMBER(MATCH(D149,Clubs,0)),MIN(M$112:M148)-1,"NC")</f>
        <v>NC</v>
      </c>
    </row>
    <row r="150" spans="13:13">
      <c r="M150" s="1" t="str">
        <f>IF(ISNUMBER(MATCH(D150,Clubs,0)),MIN(M$112:M149)-1,"NC")</f>
        <v>NC</v>
      </c>
    </row>
    <row r="151" spans="13:13">
      <c r="M151" s="1" t="str">
        <f>IF(ISNUMBER(MATCH(D151,Clubs,0)),MIN(M$112:M150)-1,"NC")</f>
        <v>NC</v>
      </c>
    </row>
    <row r="152" spans="13:13">
      <c r="M152" s="1" t="str">
        <f>IF(ISNUMBER(MATCH(D152,Clubs,0)),MIN(M$112:M151)-1,"NC")</f>
        <v>NC</v>
      </c>
    </row>
    <row r="153" spans="13:13">
      <c r="M153" s="1" t="str">
        <f>IF(ISNUMBER(MATCH(D153,Clubs,0)),MIN(M$112:M152)-1,"NC")</f>
        <v>NC</v>
      </c>
    </row>
    <row r="154" spans="13:13">
      <c r="M154" s="1" t="str">
        <f>IF(ISNUMBER(MATCH(D154,Clubs,0)),MIN(M$112:M153)-1,"NC")</f>
        <v>NC</v>
      </c>
    </row>
    <row r="155" spans="13:13">
      <c r="M155" s="1" t="str">
        <f>IF(ISNUMBER(MATCH(D155,Clubs,0)),MIN(M$112:M154)-1,"NC")</f>
        <v>NC</v>
      </c>
    </row>
    <row r="156" spans="13:13">
      <c r="M156" s="1" t="str">
        <f>IF(ISNUMBER(MATCH(D156,Clubs,0)),MIN(M$112:M155)-1,"NC")</f>
        <v>NC</v>
      </c>
    </row>
    <row r="157" spans="13:13">
      <c r="M157" s="1" t="str">
        <f>IF(ISNUMBER(MATCH(D157,Clubs,0)),MIN(M$112:M156)-1,"NC")</f>
        <v>NC</v>
      </c>
    </row>
    <row r="158" spans="13:13">
      <c r="M158" s="1" t="str">
        <f>IF(ISNUMBER(MATCH(D158,Clubs,0)),MIN(M$112:M157)-1,"NC")</f>
        <v>NC</v>
      </c>
    </row>
    <row r="159" spans="13:13">
      <c r="M159" s="1" t="str">
        <f>IF(ISNUMBER(MATCH(D159,Clubs,0)),MIN(M$112:M158)-1,"NC")</f>
        <v>NC</v>
      </c>
    </row>
    <row r="160" spans="13:13">
      <c r="M160" s="1" t="str">
        <f>IF(ISNUMBER(MATCH(D160,Clubs,0)),MIN(M$112:M159)-1,"NC")</f>
        <v>NC</v>
      </c>
    </row>
    <row r="161" spans="13:13">
      <c r="M161" s="1" t="str">
        <f>IF(ISNUMBER(MATCH(D161,Clubs,0)),MIN(M$112:M160)-1,"NC")</f>
        <v>NC</v>
      </c>
    </row>
    <row r="162" spans="13:13">
      <c r="M162" s="1" t="str">
        <f>IF(ISNUMBER(MATCH(D162,Clubs,0)),MIN(M$112:M161)-1,"NC")</f>
        <v>NC</v>
      </c>
    </row>
    <row r="163" spans="13:13">
      <c r="M163" s="1" t="str">
        <f>IF(ISNUMBER(MATCH(D163,Clubs,0)),MIN(M$112:M162)-1,"NC")</f>
        <v>NC</v>
      </c>
    </row>
    <row r="164" spans="13:13">
      <c r="M164" s="1" t="str">
        <f>IF(ISNUMBER(MATCH(D164,Clubs,0)),MIN(M$112:M163)-1,"NC")</f>
        <v>NC</v>
      </c>
    </row>
    <row r="165" spans="13:13">
      <c r="M165" s="1" t="str">
        <f>IF(ISNUMBER(MATCH(D165,Clubs,0)),MIN(M$112:M164)-1,"NC")</f>
        <v>NC</v>
      </c>
    </row>
    <row r="166" spans="13:13">
      <c r="M166" s="1" t="str">
        <f>IF(ISNUMBER(MATCH(D166,Clubs,0)),MIN(M$112:M165)-1,"NC")</f>
        <v>NC</v>
      </c>
    </row>
    <row r="167" spans="13:13">
      <c r="M167" s="1" t="str">
        <f>IF(ISNUMBER(MATCH(D167,Clubs,0)),MIN(M$112:M166)-1,"NC")</f>
        <v>NC</v>
      </c>
    </row>
    <row r="168" spans="13:13">
      <c r="M168" s="1" t="str">
        <f>IF(ISNUMBER(MATCH(D168,Clubs,0)),MIN(M$112:M167)-1,"NC")</f>
        <v>NC</v>
      </c>
    </row>
    <row r="169" spans="13:13">
      <c r="M169" s="1" t="str">
        <f>IF(ISNUMBER(MATCH(D169,Clubs,0)),MIN(M$112:M168)-1,"NC")</f>
        <v>NC</v>
      </c>
    </row>
    <row r="170" spans="13:13">
      <c r="M170" s="1" t="str">
        <f>IF(ISNUMBER(MATCH(D170,Clubs,0)),MIN(M$112:M169)-1,"NC")</f>
        <v>NC</v>
      </c>
    </row>
    <row r="171" spans="13:13">
      <c r="M171" s="1" t="str">
        <f>IF(ISNUMBER(MATCH(D171,Clubs,0)),MIN(M$112:M170)-1,"NC")</f>
        <v>NC</v>
      </c>
    </row>
    <row r="172" spans="13:13">
      <c r="M172" s="1" t="str">
        <f>IF(ISNUMBER(MATCH(D172,Clubs,0)),MIN(M$112:M171)-1,"NC")</f>
        <v>NC</v>
      </c>
    </row>
    <row r="173" spans="13:13">
      <c r="M173" s="1" t="str">
        <f>IF(ISNUMBER(MATCH(D173,Clubs,0)),MIN(M$112:M172)-1,"NC")</f>
        <v>NC</v>
      </c>
    </row>
    <row r="174" spans="13:13">
      <c r="M174" s="1" t="str">
        <f>IF(ISNUMBER(MATCH(D174,Clubs,0)),MIN(M$112:M173)-1,"NC")</f>
        <v>NC</v>
      </c>
    </row>
    <row r="175" spans="13:13">
      <c r="M175" s="1" t="str">
        <f>IF(ISNUMBER(MATCH(D175,Clubs,0)),MIN(M$112:M174)-1,"NC")</f>
        <v>NC</v>
      </c>
    </row>
    <row r="176" spans="13:13">
      <c r="M176" s="1" t="str">
        <f>IF(ISNUMBER(MATCH(D176,Clubs,0)),MIN(M$112:M175)-1,"NC")</f>
        <v>NC</v>
      </c>
    </row>
    <row r="177" spans="13:13">
      <c r="M177" s="1" t="str">
        <f>IF(ISNUMBER(MATCH(D177,Clubs,0)),MIN(M$112:M176)-1,"NC")</f>
        <v>NC</v>
      </c>
    </row>
    <row r="178" spans="13:13">
      <c r="M178" s="1" t="str">
        <f>IF(ISNUMBER(MATCH(D178,Clubs,0)),MIN(M$112:M177)-1,"NC")</f>
        <v>NC</v>
      </c>
    </row>
    <row r="179" spans="13:13">
      <c r="M179" s="1" t="str">
        <f>IF(ISNUMBER(MATCH(D179,Clubs,0)),MIN(M$112:M178)-1,"NC")</f>
        <v>NC</v>
      </c>
    </row>
    <row r="180" spans="13:13">
      <c r="M180" s="1" t="str">
        <f>IF(ISNUMBER(MATCH(D180,Clubs,0)),MIN(M$112:M179)-1,"NC")</f>
        <v>NC</v>
      </c>
    </row>
    <row r="181" spans="13:13">
      <c r="M181" s="1" t="str">
        <f>IF(ISNUMBER(MATCH(D181,Clubs,0)),MIN(M$112:M180)-1,"NC")</f>
        <v>NC</v>
      </c>
    </row>
    <row r="182" spans="13:13">
      <c r="M182" s="1" t="str">
        <f>IF(ISNUMBER(MATCH(D182,Clubs,0)),MIN(M$112:M181)-1,"NC")</f>
        <v>NC</v>
      </c>
    </row>
    <row r="183" spans="13:13">
      <c r="M183" s="1" t="str">
        <f>IF(ISNUMBER(MATCH(D183,Clubs,0)),MIN(M$112:M182)-1,"NC")</f>
        <v>NC</v>
      </c>
    </row>
    <row r="184" spans="13:13">
      <c r="M184" s="1" t="str">
        <f>IF(ISNUMBER(MATCH(D184,Clubs,0)),MIN(M$112:M183)-1,"NC")</f>
        <v>NC</v>
      </c>
    </row>
    <row r="185" spans="13:13">
      <c r="M185" s="1" t="str">
        <f>IF(ISNUMBER(MATCH(D185,Clubs,0)),MIN(M$112:M184)-1,"NC")</f>
        <v>NC</v>
      </c>
    </row>
    <row r="186" spans="13:13">
      <c r="M186" s="1" t="str">
        <f>IF(ISNUMBER(MATCH(D186,Clubs,0)),MIN(M$112:M185)-1,"NC")</f>
        <v>NC</v>
      </c>
    </row>
    <row r="187" spans="13:13">
      <c r="M187" s="1" t="str">
        <f>IF(ISNUMBER(MATCH(D187,Clubs,0)),MIN(M$112:M186)-1,"NC")</f>
        <v>NC</v>
      </c>
    </row>
    <row r="188" spans="13:13">
      <c r="M188" s="1" t="str">
        <f>IF(ISNUMBER(MATCH(D188,Clubs,0)),MIN(M$112:M187)-1,"NC")</f>
        <v>NC</v>
      </c>
    </row>
    <row r="189" spans="13:13">
      <c r="M189" s="1" t="str">
        <f>IF(ISNUMBER(MATCH(D189,Clubs,0)),MIN(M$112:M188)-1,"NC")</f>
        <v>NC</v>
      </c>
    </row>
    <row r="190" spans="13:13">
      <c r="M190" s="1" t="str">
        <f>IF(ISNUMBER(MATCH(D190,Clubs,0)),MIN(M$112:M189)-1,"NC")</f>
        <v>NC</v>
      </c>
    </row>
    <row r="191" spans="13:13">
      <c r="M191" s="1" t="str">
        <f>IF(ISNUMBER(MATCH(D191,Clubs,0)),MIN(M$112:M190)-1,"NC")</f>
        <v>NC</v>
      </c>
    </row>
    <row r="192" spans="13:13">
      <c r="M192" s="1" t="str">
        <f>IF(ISNUMBER(MATCH(D192,Clubs,0)),MIN(M$112:M191)-1,"NC")</f>
        <v>NC</v>
      </c>
    </row>
    <row r="193" spans="13:13">
      <c r="M193" s="1" t="str">
        <f>IF(ISNUMBER(MATCH(D193,Clubs,0)),MIN(M$112:M192)-1,"NC")</f>
        <v>NC</v>
      </c>
    </row>
    <row r="194" spans="13:13">
      <c r="M194" s="1" t="str">
        <f>IF(ISNUMBER(MATCH(D194,Clubs,0)),MIN(M$112:M193)-1,"NC")</f>
        <v>NC</v>
      </c>
    </row>
    <row r="195" spans="13:13">
      <c r="M195" s="1" t="str">
        <f>IF(ISNUMBER(MATCH(D195,Clubs,0)),MIN(M$112:M194)-1,"NC")</f>
        <v>NC</v>
      </c>
    </row>
    <row r="196" spans="13:13">
      <c r="M196" s="1" t="str">
        <f>IF(ISNUMBER(MATCH(D196,Clubs,0)),MIN(M$112:M195)-1,"NC")</f>
        <v>NC</v>
      </c>
    </row>
    <row r="197" spans="13:13">
      <c r="M197" s="1" t="str">
        <f>IF(ISNUMBER(MATCH(D197,Clubs,0)),MIN(M$112:M196)-1,"NC")</f>
        <v>NC</v>
      </c>
    </row>
    <row r="198" spans="13:13">
      <c r="M198" s="1" t="str">
        <f>IF(ISNUMBER(MATCH(D198,Clubs,0)),MIN(M$112:M197)-1,"NC")</f>
        <v>NC</v>
      </c>
    </row>
    <row r="199" spans="13:13">
      <c r="M199" s="1" t="str">
        <f>IF(ISNUMBER(MATCH(D199,Clubs,0)),MIN(M$112:M198)-1,"NC")</f>
        <v>NC</v>
      </c>
    </row>
    <row r="200" spans="13:13">
      <c r="M200" s="1" t="str">
        <f>IF(ISNUMBER(MATCH(D200,Clubs,0)),MIN(M$112:M199)-1,"NC")</f>
        <v>NC</v>
      </c>
    </row>
    <row r="201" spans="13:13">
      <c r="M201" s="1" t="str">
        <f>IF(ISNUMBER(MATCH(D201,Clubs,0)),MIN(M$112:M200)-1,"NC")</f>
        <v>NC</v>
      </c>
    </row>
    <row r="202" spans="13:13">
      <c r="M202" s="1" t="str">
        <f>IF(ISNUMBER(MATCH(D202,Clubs,0)),MIN(M$112:M201)-1,"NC")</f>
        <v>NC</v>
      </c>
    </row>
    <row r="203" spans="13:13">
      <c r="M203" s="1" t="str">
        <f>IF(ISNUMBER(MATCH(D203,Clubs,0)),MIN(M$112:M202)-1,"NC")</f>
        <v>NC</v>
      </c>
    </row>
    <row r="204" spans="13:13">
      <c r="M204" s="1" t="str">
        <f>IF(ISNUMBER(MATCH(D204,Clubs,0)),MIN(M$112:M203)-1,"NC")</f>
        <v>NC</v>
      </c>
    </row>
    <row r="205" spans="13:13">
      <c r="M205" s="1" t="str">
        <f>IF(ISNUMBER(MATCH(D205,Clubs,0)),MIN(M$112:M204)-1,"NC")</f>
        <v>NC</v>
      </c>
    </row>
    <row r="206" spans="13:13">
      <c r="M206" s="1" t="str">
        <f>IF(ISNUMBER(MATCH(D206,Clubs,0)),MIN(M$112:M205)-1,"NC")</f>
        <v>NC</v>
      </c>
    </row>
    <row r="207" spans="13:13">
      <c r="M207" s="1" t="str">
        <f>IF(ISNUMBER(MATCH(D207,Clubs,0)),MIN(M$112:M206)-1,"NC")</f>
        <v>NC</v>
      </c>
    </row>
    <row r="208" spans="13:13">
      <c r="M208" s="1" t="str">
        <f>IF(ISNUMBER(MATCH(D208,Clubs,0)),MIN(M$112:M207)-1,"NC")</f>
        <v>NC</v>
      </c>
    </row>
    <row r="209" spans="2:13">
      <c r="C209" s="327"/>
      <c r="D209" s="335"/>
      <c r="E209" s="335"/>
      <c r="F209" s="335"/>
      <c r="G209" s="335"/>
      <c r="H209" s="335"/>
      <c r="I209" s="335"/>
      <c r="J209" s="328"/>
      <c r="K209" s="328"/>
      <c r="L209" s="328"/>
      <c r="M209" s="1" t="str">
        <f>IF(ISNUMBER(MATCH(D209,Clubs,0)),MIN(M$112:M208)-1,"NC")</f>
        <v>NC</v>
      </c>
    </row>
    <row r="210" spans="2:13">
      <c r="C210" s="327"/>
      <c r="D210" s="335"/>
      <c r="E210" s="335"/>
      <c r="F210" s="335"/>
      <c r="G210" s="335"/>
      <c r="H210" s="335"/>
      <c r="I210" s="335"/>
      <c r="J210" s="328"/>
      <c r="K210" s="328"/>
      <c r="L210" s="328"/>
    </row>
    <row r="211" spans="2:13">
      <c r="J211" s="323"/>
      <c r="K211" s="336"/>
      <c r="L211" s="336"/>
    </row>
    <row r="212" spans="2:13" s="3" customFormat="1" ht="18">
      <c r="C212" s="330" t="s">
        <v>152</v>
      </c>
      <c r="D212" s="655"/>
      <c r="E212" s="655"/>
      <c r="F212" s="489"/>
      <c r="G212" s="489"/>
      <c r="H212" s="489"/>
      <c r="I212" s="489"/>
      <c r="M212" s="2"/>
    </row>
    <row r="213" spans="2:13" ht="45">
      <c r="B213" s="581"/>
      <c r="C213" s="564" t="s">
        <v>1</v>
      </c>
      <c r="D213" s="564" t="s">
        <v>2</v>
      </c>
      <c r="E213" s="564" t="s">
        <v>166</v>
      </c>
      <c r="F213" s="564"/>
      <c r="G213" s="564"/>
      <c r="H213" s="564"/>
      <c r="I213" s="564"/>
      <c r="J213" s="565"/>
      <c r="K213" s="580"/>
      <c r="L213" s="580"/>
      <c r="M213" s="565" t="s">
        <v>86</v>
      </c>
    </row>
    <row r="214" spans="2:13">
      <c r="B214" s="581"/>
      <c r="C214" s="582"/>
      <c r="D214" s="583"/>
      <c r="E214" s="583"/>
      <c r="F214" s="583"/>
      <c r="G214" s="583"/>
      <c r="H214" s="583"/>
      <c r="I214" s="583"/>
      <c r="J214" s="584"/>
      <c r="K214" s="585"/>
      <c r="L214" s="585"/>
      <c r="M214" s="586">
        <v>100</v>
      </c>
    </row>
    <row r="215" spans="2:13">
      <c r="C215" s="257"/>
      <c r="D215" s="277"/>
      <c r="E215" s="277"/>
      <c r="F215" s="495"/>
      <c r="G215" s="277"/>
      <c r="H215" s="277"/>
      <c r="I215" s="277"/>
      <c r="J215" s="334"/>
      <c r="K215" s="259"/>
      <c r="L215" s="259"/>
      <c r="M215" s="1" t="str">
        <f>IF(ISNUMBER(MATCH(D215,Clubs,0)),MIN(M214:M$214)-1,"NC")</f>
        <v>NC</v>
      </c>
    </row>
    <row r="216" spans="2:13">
      <c r="C216" s="257"/>
      <c r="D216" s="277"/>
      <c r="E216" s="277"/>
      <c r="F216" s="495"/>
      <c r="G216" s="277"/>
      <c r="H216" s="277"/>
      <c r="I216" s="277"/>
      <c r="J216" s="334"/>
      <c r="K216" s="259"/>
      <c r="L216" s="259"/>
      <c r="M216" s="1" t="str">
        <f>IF(ISNUMBER(MATCH(D216,Clubs,0)),MIN(M$214:M215)-1,"NC")</f>
        <v>NC</v>
      </c>
    </row>
    <row r="217" spans="2:13">
      <c r="C217" s="257"/>
      <c r="D217" s="277"/>
      <c r="E217" s="277"/>
      <c r="F217" s="495"/>
      <c r="G217" s="277"/>
      <c r="H217" s="277"/>
      <c r="I217" s="277"/>
      <c r="J217" s="334"/>
      <c r="K217" s="259"/>
      <c r="L217" s="259"/>
      <c r="M217" s="1" t="str">
        <f>IF(ISNUMBER(MATCH(D217,Clubs,0)),MIN(M$214:M216)-1,"NC")</f>
        <v>NC</v>
      </c>
    </row>
    <row r="218" spans="2:13">
      <c r="C218" s="257"/>
      <c r="D218" s="277"/>
      <c r="E218" s="277"/>
      <c r="F218" s="495"/>
      <c r="G218" s="277"/>
      <c r="H218" s="277"/>
      <c r="I218" s="277"/>
      <c r="J218" s="334"/>
      <c r="K218" s="259"/>
      <c r="L218" s="259"/>
      <c r="M218" s="1" t="str">
        <f>IF(ISNUMBER(MATCH(D218,Clubs,0)),MIN(M$214:M217)-1,"NC")</f>
        <v>NC</v>
      </c>
    </row>
    <row r="219" spans="2:13">
      <c r="C219" s="257"/>
      <c r="D219" s="277"/>
      <c r="E219" s="277"/>
      <c r="F219" s="495"/>
      <c r="G219" s="277"/>
      <c r="H219" s="277"/>
      <c r="I219" s="277"/>
      <c r="J219" s="334"/>
      <c r="K219" s="259"/>
      <c r="L219" s="259"/>
      <c r="M219" s="1" t="str">
        <f>IF(ISNUMBER(MATCH(D219,Clubs,0)),MIN(M$214:M218)-1,"NC")</f>
        <v>NC</v>
      </c>
    </row>
    <row r="220" spans="2:13">
      <c r="C220" s="257"/>
      <c r="D220" s="277"/>
      <c r="E220" s="277"/>
      <c r="F220" s="495"/>
      <c r="G220" s="277"/>
      <c r="H220" s="277"/>
      <c r="I220" s="277"/>
      <c r="J220" s="334"/>
      <c r="K220" s="259"/>
      <c r="L220" s="259"/>
      <c r="M220" s="1" t="str">
        <f>IF(ISNUMBER(MATCH(D220,Clubs,0)),MIN(M$214:M219)-1,"NC")</f>
        <v>NC</v>
      </c>
    </row>
    <row r="221" spans="2:13">
      <c r="C221" s="257"/>
      <c r="D221" s="277"/>
      <c r="E221" s="277"/>
      <c r="F221" s="495"/>
      <c r="G221" s="277"/>
      <c r="H221" s="277"/>
      <c r="I221" s="277"/>
      <c r="J221" s="334"/>
      <c r="K221" s="259"/>
      <c r="L221" s="259"/>
      <c r="M221" s="1" t="str">
        <f>IF(ISNUMBER(MATCH(D221,Clubs,0)),MIN(M$214:M220)-1,"NC")</f>
        <v>NC</v>
      </c>
    </row>
    <row r="222" spans="2:13">
      <c r="C222" s="257"/>
      <c r="D222" s="277"/>
      <c r="E222" s="277"/>
      <c r="F222" s="495"/>
      <c r="G222" s="277"/>
      <c r="H222" s="277"/>
      <c r="I222" s="277"/>
      <c r="J222" s="334"/>
      <c r="K222" s="259"/>
      <c r="L222" s="259"/>
      <c r="M222" s="1" t="str">
        <f>IF(ISNUMBER(MATCH(D222,Clubs,0)),MIN(M$214:M221)-1,"NC")</f>
        <v>NC</v>
      </c>
    </row>
    <row r="223" spans="2:13">
      <c r="C223" s="257"/>
      <c r="D223" s="277"/>
      <c r="E223" s="277"/>
      <c r="F223" s="495"/>
      <c r="G223" s="277"/>
      <c r="H223" s="277"/>
      <c r="I223" s="277"/>
      <c r="J223" s="334"/>
      <c r="K223" s="259"/>
      <c r="L223" s="259"/>
      <c r="M223" s="1" t="str">
        <f>IF(ISNUMBER(MATCH(D223,Clubs,0)),MIN(M$214:M222)-1,"NC")</f>
        <v>NC</v>
      </c>
    </row>
    <row r="224" spans="2:13">
      <c r="C224" s="257"/>
      <c r="D224" s="277"/>
      <c r="E224" s="277"/>
      <c r="F224" s="495"/>
      <c r="G224" s="277"/>
      <c r="H224" s="277"/>
      <c r="I224" s="277"/>
      <c r="J224" s="334"/>
      <c r="K224" s="259"/>
      <c r="L224" s="259"/>
      <c r="M224" s="1" t="str">
        <f>IF(ISNUMBER(MATCH(D224,Clubs,0)),MIN(M$214:M223)-1,"NC")</f>
        <v>NC</v>
      </c>
    </row>
    <row r="225" spans="6:13">
      <c r="F225" s="494"/>
      <c r="M225" s="1" t="str">
        <f>IF(ISNUMBER(MATCH(D225,Clubs,0)),MIN(M$214:M224)-1,"NC")</f>
        <v>NC</v>
      </c>
    </row>
    <row r="226" spans="6:13">
      <c r="F226" s="494"/>
      <c r="M226" s="1" t="str">
        <f>IF(ISNUMBER(MATCH(D226,Clubs,0)),MIN(M$214:M225)-1,"NC")</f>
        <v>NC</v>
      </c>
    </row>
    <row r="227" spans="6:13">
      <c r="F227" s="494"/>
      <c r="M227" s="1" t="str">
        <f>IF(ISNUMBER(MATCH(D227,Clubs,0)),MIN(M$214:M226)-1,"NC")</f>
        <v>NC</v>
      </c>
    </row>
    <row r="228" spans="6:13">
      <c r="F228" s="494"/>
      <c r="M228" s="1" t="str">
        <f>IF(ISNUMBER(MATCH(D228,Clubs,0)),MIN(M$214:M227)-1,"NC")</f>
        <v>NC</v>
      </c>
    </row>
    <row r="229" spans="6:13">
      <c r="F229" s="494"/>
      <c r="M229" s="1" t="str">
        <f>IF(ISNUMBER(MATCH(D229,Clubs,0)),MIN(M$214:M228)-1,"NC")</f>
        <v>NC</v>
      </c>
    </row>
    <row r="230" spans="6:13">
      <c r="F230" s="494"/>
      <c r="M230" s="1" t="str">
        <f>IF(ISNUMBER(MATCH(D230,Clubs,0)),MIN(M$214:M229)-1,"NC")</f>
        <v>NC</v>
      </c>
    </row>
    <row r="231" spans="6:13">
      <c r="F231" s="494"/>
      <c r="M231" s="1" t="str">
        <f>IF(ISNUMBER(MATCH(D231,Clubs,0)),MIN(M$214:M230)-1,"NC")</f>
        <v>NC</v>
      </c>
    </row>
    <row r="232" spans="6:13">
      <c r="F232" s="494"/>
      <c r="M232" s="1" t="str">
        <f>IF(ISNUMBER(MATCH(D232,Clubs,0)),MIN(M$214:M231)-1,"NC")</f>
        <v>NC</v>
      </c>
    </row>
    <row r="233" spans="6:13">
      <c r="F233" s="494"/>
      <c r="M233" s="1" t="str">
        <f>IF(ISNUMBER(MATCH(D233,Clubs,0)),MIN(M$214:M232)-1,"NC")</f>
        <v>NC</v>
      </c>
    </row>
    <row r="234" spans="6:13">
      <c r="F234" s="494"/>
      <c r="M234" s="1" t="str">
        <f>IF(ISNUMBER(MATCH(D234,Clubs,0)),MIN(M$214:M233)-1,"NC")</f>
        <v>NC</v>
      </c>
    </row>
    <row r="235" spans="6:13">
      <c r="F235" s="494"/>
      <c r="M235" s="1" t="str">
        <f>IF(ISNUMBER(MATCH(D235,Clubs,0)),MIN(M$214:M234)-1,"NC")</f>
        <v>NC</v>
      </c>
    </row>
    <row r="236" spans="6:13">
      <c r="F236" s="494"/>
      <c r="M236" s="1" t="str">
        <f>IF(ISNUMBER(MATCH(D236,Clubs,0)),MIN(M$214:M235)-1,"NC")</f>
        <v>NC</v>
      </c>
    </row>
    <row r="237" spans="6:13">
      <c r="F237" s="494"/>
      <c r="M237" s="1" t="str">
        <f>IF(ISNUMBER(MATCH(D237,Clubs,0)),MIN(M$214:M236)-1,"NC")</f>
        <v>NC</v>
      </c>
    </row>
    <row r="238" spans="6:13">
      <c r="F238" s="494"/>
      <c r="M238" s="1" t="str">
        <f>IF(ISNUMBER(MATCH(D238,Clubs,0)),MIN(M$214:M237)-1,"NC")</f>
        <v>NC</v>
      </c>
    </row>
    <row r="239" spans="6:13">
      <c r="F239" s="494"/>
      <c r="M239" s="1" t="str">
        <f>IF(ISNUMBER(MATCH(D239,Clubs,0)),MIN(M$214:M238)-1,"NC")</f>
        <v>NC</v>
      </c>
    </row>
    <row r="240" spans="6:13">
      <c r="F240" s="494"/>
      <c r="M240" s="1" t="str">
        <f>IF(ISNUMBER(MATCH(D240,Clubs,0)),MIN(M$214:M239)-1,"NC")</f>
        <v>NC</v>
      </c>
    </row>
    <row r="241" spans="6:13">
      <c r="F241" s="494"/>
      <c r="M241" s="1" t="str">
        <f>IF(ISNUMBER(MATCH(D241,Clubs,0)),MIN(M$214:M240)-1,"NC")</f>
        <v>NC</v>
      </c>
    </row>
    <row r="242" spans="6:13">
      <c r="F242" s="494"/>
      <c r="M242" s="1" t="str">
        <f>IF(ISNUMBER(MATCH(D242,Clubs,0)),MIN(M$214:M241)-1,"NC")</f>
        <v>NC</v>
      </c>
    </row>
    <row r="243" spans="6:13">
      <c r="F243" s="494"/>
      <c r="M243" s="1" t="str">
        <f>IF(ISNUMBER(MATCH(D243,Clubs,0)),MIN(M$214:M242)-1,"NC")</f>
        <v>NC</v>
      </c>
    </row>
    <row r="244" spans="6:13">
      <c r="F244" s="494"/>
      <c r="M244" s="1" t="str">
        <f>IF(ISNUMBER(MATCH(D244,Clubs,0)),MIN(M$214:M243)-1,"NC")</f>
        <v>NC</v>
      </c>
    </row>
    <row r="245" spans="6:13">
      <c r="F245" s="494"/>
      <c r="M245" s="1" t="str">
        <f>IF(ISNUMBER(MATCH(D245,Clubs,0)),MIN(M$214:M244)-1,"NC")</f>
        <v>NC</v>
      </c>
    </row>
    <row r="246" spans="6:13">
      <c r="F246" s="494"/>
      <c r="M246" s="1" t="str">
        <f>IF(ISNUMBER(MATCH(D246,Clubs,0)),MIN(M$214:M245)-1,"NC")</f>
        <v>NC</v>
      </c>
    </row>
    <row r="247" spans="6:13">
      <c r="F247" s="494"/>
      <c r="M247" s="1" t="str">
        <f>IF(ISNUMBER(MATCH(D247,Clubs,0)),MIN(M$214:M246)-1,"NC")</f>
        <v>NC</v>
      </c>
    </row>
    <row r="248" spans="6:13">
      <c r="F248" s="494"/>
      <c r="M248" s="1" t="str">
        <f>IF(ISNUMBER(MATCH(D248,Clubs,0)),MIN(M$214:M247)-1,"NC")</f>
        <v>NC</v>
      </c>
    </row>
    <row r="249" spans="6:13">
      <c r="F249" s="494"/>
      <c r="M249" s="1" t="str">
        <f>IF(ISNUMBER(MATCH(D249,Clubs,0)),MIN(M$214:M248)-1,"NC")</f>
        <v>NC</v>
      </c>
    </row>
    <row r="250" spans="6:13">
      <c r="F250" s="494"/>
      <c r="M250" s="1" t="str">
        <f>IF(ISNUMBER(MATCH(D250,Clubs,0)),MIN(M$214:M249)-1,"NC")</f>
        <v>NC</v>
      </c>
    </row>
    <row r="251" spans="6:13">
      <c r="F251" s="494"/>
      <c r="M251" s="1" t="str">
        <f>IF(ISNUMBER(MATCH(D251,Clubs,0)),MIN(M$214:M250)-1,"NC")</f>
        <v>NC</v>
      </c>
    </row>
    <row r="252" spans="6:13">
      <c r="F252" s="494"/>
      <c r="M252" s="1" t="str">
        <f>IF(ISNUMBER(MATCH(D252,Clubs,0)),MIN(M$214:M251)-1,"NC")</f>
        <v>NC</v>
      </c>
    </row>
    <row r="253" spans="6:13">
      <c r="F253" s="494"/>
      <c r="M253" s="1" t="str">
        <f>IF(ISNUMBER(MATCH(D253,Clubs,0)),MIN(M$214:M252)-1,"NC")</f>
        <v>NC</v>
      </c>
    </row>
    <row r="254" spans="6:13">
      <c r="F254" s="494"/>
      <c r="M254" s="1" t="str">
        <f>IF(ISNUMBER(MATCH(D254,Clubs,0)),MIN(M$214:M253)-1,"NC")</f>
        <v>NC</v>
      </c>
    </row>
    <row r="255" spans="6:13">
      <c r="F255" s="494"/>
      <c r="M255" s="1" t="str">
        <f>IF(ISNUMBER(MATCH(D255,Clubs,0)),MIN(M$214:M254)-1,"NC")</f>
        <v>NC</v>
      </c>
    </row>
    <row r="256" spans="6:13">
      <c r="F256" s="494"/>
      <c r="M256" s="1" t="str">
        <f>IF(ISNUMBER(MATCH(D256,Clubs,0)),MIN(M$214:M255)-1,"NC")</f>
        <v>NC</v>
      </c>
    </row>
    <row r="257" spans="6:13">
      <c r="F257" s="494"/>
      <c r="M257" s="1" t="str">
        <f>IF(ISNUMBER(MATCH(D257,Clubs,0)),MIN(M$214:M256)-1,"NC")</f>
        <v>NC</v>
      </c>
    </row>
    <row r="258" spans="6:13">
      <c r="F258" s="494"/>
      <c r="M258" s="1" t="str">
        <f>IF(ISNUMBER(MATCH(D258,Clubs,0)),MIN(M$214:M257)-1,"NC")</f>
        <v>NC</v>
      </c>
    </row>
    <row r="259" spans="6:13">
      <c r="F259" s="494"/>
      <c r="M259" s="1" t="str">
        <f>IF(ISNUMBER(MATCH(D259,Clubs,0)),MIN(M$214:M258)-1,"NC")</f>
        <v>NC</v>
      </c>
    </row>
    <row r="260" spans="6:13">
      <c r="F260" s="494"/>
      <c r="M260" s="1" t="str">
        <f>IF(ISNUMBER(MATCH(D260,Clubs,0)),MIN(M$214:M259)-1,"NC")</f>
        <v>NC</v>
      </c>
    </row>
    <row r="261" spans="6:13">
      <c r="F261" s="494"/>
      <c r="M261" s="1" t="str">
        <f>IF(ISNUMBER(MATCH(D261,Clubs,0)),MIN(M$214:M260)-1,"NC")</f>
        <v>NC</v>
      </c>
    </row>
    <row r="262" spans="6:13">
      <c r="F262" s="494"/>
      <c r="M262" s="1" t="str">
        <f>IF(ISNUMBER(MATCH(D262,Clubs,0)),MIN(M$214:M261)-1,"NC")</f>
        <v>NC</v>
      </c>
    </row>
    <row r="263" spans="6:13">
      <c r="F263" s="494"/>
      <c r="M263" s="1" t="str">
        <f>IF(ISNUMBER(MATCH(D263,Clubs,0)),MIN(M$214:M262)-1,"NC")</f>
        <v>NC</v>
      </c>
    </row>
    <row r="264" spans="6:13">
      <c r="F264" s="494"/>
      <c r="M264" s="1" t="str">
        <f>IF(ISNUMBER(MATCH(D264,Clubs,0)),MIN(M$214:M263)-1,"NC")</f>
        <v>NC</v>
      </c>
    </row>
    <row r="265" spans="6:13">
      <c r="F265" s="494"/>
      <c r="M265" s="1" t="str">
        <f>IF(ISNUMBER(MATCH(D265,Clubs,0)),MIN(M$214:M264)-1,"NC")</f>
        <v>NC</v>
      </c>
    </row>
    <row r="266" spans="6:13">
      <c r="M266" s="1" t="str">
        <f>IF(ISNUMBER(MATCH(D266,Clubs,0)),MIN(M$214:M265)-1,"NC")</f>
        <v>NC</v>
      </c>
    </row>
    <row r="267" spans="6:13">
      <c r="M267" s="1" t="str">
        <f>IF(ISNUMBER(MATCH(D267,Clubs,0)),MIN(M$214:M266)-1,"NC")</f>
        <v>NC</v>
      </c>
    </row>
    <row r="268" spans="6:13">
      <c r="M268" s="1" t="str">
        <f>IF(ISNUMBER(MATCH(D268,Clubs,0)),MIN(M$214:M267)-1,"NC")</f>
        <v>NC</v>
      </c>
    </row>
    <row r="269" spans="6:13">
      <c r="M269" s="1" t="str">
        <f>IF(ISNUMBER(MATCH(D269,Clubs,0)),MIN(M$214:M268)-1,"NC")</f>
        <v>NC</v>
      </c>
    </row>
    <row r="270" spans="6:13">
      <c r="M270" s="1" t="str">
        <f>IF(ISNUMBER(MATCH(D270,Clubs,0)),MIN(M$214:M269)-1,"NC")</f>
        <v>NC</v>
      </c>
    </row>
    <row r="271" spans="6:13">
      <c r="M271" s="1" t="str">
        <f>IF(ISNUMBER(MATCH(D271,Clubs,0)),MIN(M$214:M270)-1,"NC")</f>
        <v>NC</v>
      </c>
    </row>
    <row r="272" spans="6:13">
      <c r="M272" s="1" t="str">
        <f>IF(ISNUMBER(MATCH(D272,Clubs,0)),MIN(M$214:M271)-1,"NC")</f>
        <v>NC</v>
      </c>
    </row>
    <row r="273" spans="13:13">
      <c r="M273" s="1" t="str">
        <f>IF(ISNUMBER(MATCH(D273,Clubs,0)),MIN(M$214:M272)-1,"NC")</f>
        <v>NC</v>
      </c>
    </row>
    <row r="274" spans="13:13">
      <c r="M274" s="1" t="str">
        <f>IF(ISNUMBER(MATCH(D274,Clubs,0)),MIN(M$214:M273)-1,"NC")</f>
        <v>NC</v>
      </c>
    </row>
    <row r="275" spans="13:13">
      <c r="M275" s="1" t="str">
        <f>IF(ISNUMBER(MATCH(D275,Clubs,0)),MIN(M$214:M274)-1,"NC")</f>
        <v>NC</v>
      </c>
    </row>
    <row r="276" spans="13:13">
      <c r="M276" s="1" t="str">
        <f>IF(ISNUMBER(MATCH(D276,Clubs,0)),MIN(M$214:M275)-1,"NC")</f>
        <v>NC</v>
      </c>
    </row>
    <row r="277" spans="13:13">
      <c r="M277" s="1" t="str">
        <f>IF(ISNUMBER(MATCH(D277,Clubs,0)),MIN(M$214:M276)-1,"NC")</f>
        <v>NC</v>
      </c>
    </row>
    <row r="278" spans="13:13">
      <c r="M278" s="1" t="str">
        <f>IF(ISNUMBER(MATCH(D278,Clubs,0)),MIN(M$214:M277)-1,"NC")</f>
        <v>NC</v>
      </c>
    </row>
    <row r="279" spans="13:13">
      <c r="M279" s="1" t="str">
        <f>IF(ISNUMBER(MATCH(D279,Clubs,0)),MIN(M$214:M278)-1,"NC")</f>
        <v>NC</v>
      </c>
    </row>
    <row r="280" spans="13:13">
      <c r="M280" s="1" t="str">
        <f>IF(ISNUMBER(MATCH(D280,Clubs,0)),MIN(M$214:M279)-1,"NC")</f>
        <v>NC</v>
      </c>
    </row>
    <row r="281" spans="13:13">
      <c r="M281" s="1" t="str">
        <f>IF(ISNUMBER(MATCH(D281,Clubs,0)),MIN(M$214:M280)-1,"NC")</f>
        <v>NC</v>
      </c>
    </row>
    <row r="282" spans="13:13">
      <c r="M282" s="1" t="str">
        <f>IF(ISNUMBER(MATCH(D282,Clubs,0)),MIN(M$214:M281)-1,"NC")</f>
        <v>NC</v>
      </c>
    </row>
    <row r="283" spans="13:13">
      <c r="M283" s="1" t="str">
        <f>IF(ISNUMBER(MATCH(D283,Clubs,0)),MIN(M$214:M282)-1,"NC")</f>
        <v>NC</v>
      </c>
    </row>
    <row r="284" spans="13:13">
      <c r="M284" s="1" t="str">
        <f>IF(ISNUMBER(MATCH(D284,Clubs,0)),MIN(M$214:M283)-1,"NC")</f>
        <v>NC</v>
      </c>
    </row>
    <row r="285" spans="13:13">
      <c r="M285" s="1" t="str">
        <f>IF(ISNUMBER(MATCH(D285,Clubs,0)),MIN(M$214:M284)-1,"NC")</f>
        <v>NC</v>
      </c>
    </row>
    <row r="286" spans="13:13">
      <c r="M286" s="1" t="str">
        <f>IF(ISNUMBER(MATCH(D286,Clubs,0)),MIN(M$214:M285)-1,"NC")</f>
        <v>NC</v>
      </c>
    </row>
    <row r="287" spans="13:13">
      <c r="M287" s="1" t="str">
        <f>IF(ISNUMBER(MATCH(D287,Clubs,0)),MIN(M$214:M286)-1,"NC")</f>
        <v>NC</v>
      </c>
    </row>
    <row r="288" spans="13:13">
      <c r="M288" s="1" t="str">
        <f>IF(ISNUMBER(MATCH(D288,Clubs,0)),MIN(M$214:M287)-1,"NC")</f>
        <v>NC</v>
      </c>
    </row>
    <row r="289" spans="13:13">
      <c r="M289" s="1" t="str">
        <f>IF(ISNUMBER(MATCH(D289,Clubs,0)),MIN(M$214:M288)-1,"NC")</f>
        <v>NC</v>
      </c>
    </row>
    <row r="290" spans="13:13">
      <c r="M290" s="1" t="str">
        <f>IF(ISNUMBER(MATCH(D290,Clubs,0)),MIN(M$214:M289)-1,"NC")</f>
        <v>NC</v>
      </c>
    </row>
    <row r="291" spans="13:13">
      <c r="M291" s="1" t="str">
        <f>IF(ISNUMBER(MATCH(D291,Clubs,0)),MIN(M$214:M290)-1,"NC")</f>
        <v>NC</v>
      </c>
    </row>
    <row r="292" spans="13:13">
      <c r="M292" s="1" t="str">
        <f>IF(ISNUMBER(MATCH(D292,Clubs,0)),MIN(M$214:M291)-1,"NC")</f>
        <v>NC</v>
      </c>
    </row>
    <row r="293" spans="13:13">
      <c r="M293" s="1" t="str">
        <f>IF(ISNUMBER(MATCH(D293,Clubs,0)),MIN(M$214:M292)-1,"NC")</f>
        <v>NC</v>
      </c>
    </row>
    <row r="294" spans="13:13">
      <c r="M294" s="1" t="str">
        <f>IF(ISNUMBER(MATCH(D294,Clubs,0)),MIN(M$214:M293)-1,"NC")</f>
        <v>NC</v>
      </c>
    </row>
    <row r="295" spans="13:13">
      <c r="M295" s="1" t="str">
        <f>IF(ISNUMBER(MATCH(D295,Clubs,0)),MIN(M$214:M294)-1,"NC")</f>
        <v>NC</v>
      </c>
    </row>
    <row r="296" spans="13:13">
      <c r="M296" s="1" t="str">
        <f>IF(ISNUMBER(MATCH(D296,Clubs,0)),MIN(M$214:M295)-1,"NC")</f>
        <v>NC</v>
      </c>
    </row>
    <row r="297" spans="13:13">
      <c r="M297" s="1" t="str">
        <f>IF(ISNUMBER(MATCH(D297,Clubs,0)),MIN(M$214:M296)-1,"NC")</f>
        <v>NC</v>
      </c>
    </row>
    <row r="298" spans="13:13">
      <c r="M298" s="1" t="str">
        <f>IF(ISNUMBER(MATCH(D298,Clubs,0)),MIN(M$214:M297)-1,"NC")</f>
        <v>NC</v>
      </c>
    </row>
    <row r="299" spans="13:13">
      <c r="M299" s="1" t="str">
        <f>IF(ISNUMBER(MATCH(D299,Clubs,0)),MIN(M$214:M298)-1,"NC")</f>
        <v>NC</v>
      </c>
    </row>
    <row r="300" spans="13:13">
      <c r="M300" s="1" t="str">
        <f>IF(ISNUMBER(MATCH(D300,Clubs,0)),MIN(M$214:M299)-1,"NC")</f>
        <v>NC</v>
      </c>
    </row>
    <row r="301" spans="13:13">
      <c r="M301" s="1" t="str">
        <f>IF(ISNUMBER(MATCH(D301,Clubs,0)),MIN(M$214:M300)-1,"NC")</f>
        <v>NC</v>
      </c>
    </row>
    <row r="302" spans="13:13">
      <c r="M302" s="1" t="str">
        <f>IF(ISNUMBER(MATCH(D302,Clubs,0)),MIN(M$214:M301)-1,"NC")</f>
        <v>NC</v>
      </c>
    </row>
    <row r="303" spans="13:13">
      <c r="M303" s="1" t="str">
        <f>IF(ISNUMBER(MATCH(D303,Clubs,0)),MIN(M$214:M302)-1,"NC")</f>
        <v>NC</v>
      </c>
    </row>
    <row r="304" spans="13:13">
      <c r="M304" s="1" t="str">
        <f>IF(ISNUMBER(MATCH(D304,Clubs,0)),MIN(M$214:M303)-1,"NC")</f>
        <v>NC</v>
      </c>
    </row>
    <row r="305" spans="13:13">
      <c r="M305" s="1" t="str">
        <f>IF(ISNUMBER(MATCH(D305,Clubs,0)),MIN(M$214:M304)-1,"NC")</f>
        <v>NC</v>
      </c>
    </row>
    <row r="306" spans="13:13">
      <c r="M306" s="1" t="str">
        <f>IF(ISNUMBER(MATCH(D306,Clubs,0)),MIN(M$214:M305)-1,"NC")</f>
        <v>NC</v>
      </c>
    </row>
    <row r="307" spans="13:13">
      <c r="M307" s="1" t="str">
        <f>IF(ISNUMBER(MATCH(D307,Clubs,0)),MIN(M$214:M306)-1,"NC")</f>
        <v>NC</v>
      </c>
    </row>
    <row r="308" spans="13:13">
      <c r="M308" s="1" t="str">
        <f>IF(ISNUMBER(MATCH(D308,Clubs,0)),MIN(M$214:M307)-1,"NC")</f>
        <v>NC</v>
      </c>
    </row>
    <row r="309" spans="13:13">
      <c r="M309" s="1" t="str">
        <f>IF(ISNUMBER(MATCH(D309,Clubs,0)),MIN(M$214:M308)-1,"NC")</f>
        <v>NC</v>
      </c>
    </row>
    <row r="310" spans="13:13">
      <c r="M310" s="1" t="str">
        <f>IF(ISNUMBER(MATCH(D310,Clubs,0)),MIN(M$214:M309)-1,"NC")</f>
        <v>NC</v>
      </c>
    </row>
    <row r="311" spans="13:13">
      <c r="M311" s="1" t="str">
        <f>IF(ISNUMBER(MATCH(D311,Clubs,0)),MIN(M$214:M310)-1,"NC")</f>
        <v>NC</v>
      </c>
    </row>
    <row r="312" spans="13:13">
      <c r="M312" s="1" t="str">
        <f>IF(ISNUMBER(MATCH(D312,Clubs,0)),MIN(M$214:M311)-1,"NC")</f>
        <v>NC</v>
      </c>
    </row>
    <row r="313" spans="13:13">
      <c r="M313" s="1" t="str">
        <f>IF(ISNUMBER(MATCH(D313,Clubs,0)),MIN(M$214:M312)-1,"NC")</f>
        <v>NC</v>
      </c>
    </row>
    <row r="314" spans="13:13">
      <c r="M314" s="1" t="str">
        <f>IF(ISNUMBER(MATCH(D314,Clubs,0)),MIN(M$214:M313)-1,"NC")</f>
        <v>NC</v>
      </c>
    </row>
    <row r="315" spans="13:13">
      <c r="M315" s="1" t="str">
        <f>IF(ISNUMBER(MATCH(D315,Clubs,0)),MIN(M$214:M314)-1,"NC")</f>
        <v>NC</v>
      </c>
    </row>
    <row r="316" spans="13:13">
      <c r="M316" s="1" t="str">
        <f>IF(ISNUMBER(MATCH(D316,Clubs,0)),MIN(M$214:M315)-1,"NC")</f>
        <v>NC</v>
      </c>
    </row>
    <row r="317" spans="13:13">
      <c r="M317" s="1" t="str">
        <f>IF(ISNUMBER(MATCH(D317,Clubs,0)),MIN(M$214:M316)-1,"NC")</f>
        <v>NC</v>
      </c>
    </row>
    <row r="318" spans="13:13">
      <c r="M318" s="1" t="str">
        <f>IF(ISNUMBER(MATCH(D318,Clubs,0)),MIN(M$214:M317)-1,"NC")</f>
        <v>NC</v>
      </c>
    </row>
    <row r="319" spans="13:13">
      <c r="M319" s="1" t="str">
        <f>IF(ISNUMBER(MATCH(D319,Clubs,0)),MIN(M$214:M318)-1,"NC")</f>
        <v>NC</v>
      </c>
    </row>
    <row r="320" spans="13:13">
      <c r="M320" s="1" t="str">
        <f>IF(ISNUMBER(MATCH(D320,Clubs,0)),MIN(M$214:M319)-1,"NC")</f>
        <v>NC</v>
      </c>
    </row>
    <row r="321" spans="2:13">
      <c r="C321" s="335"/>
      <c r="D321" s="335"/>
      <c r="E321" s="335"/>
      <c r="F321" s="335"/>
      <c r="G321" s="335"/>
      <c r="H321" s="335"/>
      <c r="I321" s="335"/>
      <c r="J321" s="328"/>
      <c r="K321" s="328"/>
      <c r="L321" s="328"/>
      <c r="M321" s="1" t="str">
        <f>IF(ISNUMBER(MATCH(D321,Clubs,0)),MIN(M$214:M320)-1,"NC")</f>
        <v>NC</v>
      </c>
    </row>
    <row r="322" spans="2:13">
      <c r="C322" s="335"/>
      <c r="D322" s="335"/>
      <c r="E322" s="335"/>
      <c r="F322" s="335"/>
      <c r="G322" s="335"/>
      <c r="H322" s="335"/>
      <c r="I322" s="335"/>
      <c r="J322" s="328"/>
      <c r="K322" s="328"/>
      <c r="L322" s="328"/>
      <c r="M322" s="1" t="str">
        <f>IF(ISNUMBER(MATCH(D322,Clubs,0)),MIN(M$214:M321)-1,"NC")</f>
        <v>NC</v>
      </c>
    </row>
    <row r="323" spans="2:13">
      <c r="C323" s="335"/>
      <c r="D323" s="335"/>
      <c r="E323" s="335"/>
      <c r="F323" s="335"/>
      <c r="G323" s="335"/>
      <c r="H323" s="335"/>
      <c r="I323" s="335"/>
      <c r="J323" s="328"/>
      <c r="K323" s="328"/>
      <c r="L323" s="328"/>
      <c r="M323" s="1" t="str">
        <f>IF(ISNUMBER(MATCH(D323,Clubs,0)),MIN(M$214:M322)-1,"NC")</f>
        <v>NC</v>
      </c>
    </row>
    <row r="324" spans="2:13">
      <c r="C324" s="335"/>
      <c r="D324" s="335"/>
      <c r="E324" s="335"/>
      <c r="F324" s="335"/>
      <c r="G324" s="335"/>
      <c r="H324" s="335"/>
      <c r="I324" s="335"/>
      <c r="J324" s="328"/>
      <c r="K324" s="328"/>
      <c r="L324" s="328"/>
      <c r="M324" s="1" t="str">
        <f>IF(ISNUMBER(MATCH(D324,Clubs,0)),MIN(M$214:M323)-1,"NC")</f>
        <v>NC</v>
      </c>
    </row>
    <row r="325" spans="2:13">
      <c r="C325" s="335"/>
      <c r="D325" s="335"/>
      <c r="E325" s="335"/>
      <c r="F325" s="335"/>
      <c r="G325" s="335"/>
      <c r="H325" s="335"/>
      <c r="I325" s="335"/>
      <c r="J325" s="328"/>
      <c r="K325" s="328"/>
      <c r="L325" s="328"/>
      <c r="M325" s="1" t="str">
        <f>IF(ISNUMBER(MATCH(D325,Clubs,0)),MIN(M$214:M324)-1,"NC")</f>
        <v>NC</v>
      </c>
    </row>
    <row r="326" spans="2:13">
      <c r="C326" s="335"/>
      <c r="D326" s="335"/>
      <c r="E326" s="335"/>
      <c r="F326" s="335"/>
      <c r="G326" s="335"/>
      <c r="H326" s="335"/>
      <c r="I326" s="335"/>
      <c r="J326" s="328"/>
      <c r="K326" s="328"/>
      <c r="L326" s="328"/>
      <c r="M326" s="1" t="str">
        <f>IF(ISNUMBER(MATCH(D326,Clubs,0)),MIN(M$214:M325)-1,"NC")</f>
        <v>NC</v>
      </c>
    </row>
    <row r="327" spans="2:13">
      <c r="C327" s="335"/>
      <c r="D327" s="335"/>
      <c r="E327" s="335"/>
      <c r="F327" s="335"/>
      <c r="G327" s="335"/>
      <c r="H327" s="335"/>
      <c r="I327" s="335"/>
      <c r="J327" s="328"/>
      <c r="K327" s="328"/>
      <c r="L327" s="328"/>
      <c r="M327" s="1" t="str">
        <f>IF(ISNUMBER(MATCH(D327,Clubs,0)),MIN(M$214:M326)-1,"NC")</f>
        <v>NC</v>
      </c>
    </row>
    <row r="328" spans="2:13">
      <c r="C328" s="335"/>
      <c r="D328" s="335"/>
      <c r="E328" s="335"/>
      <c r="F328" s="335"/>
      <c r="G328" s="335"/>
      <c r="H328" s="335"/>
      <c r="I328" s="335"/>
      <c r="J328" s="299"/>
      <c r="K328" s="328"/>
      <c r="L328" s="328"/>
      <c r="M328" s="1" t="str">
        <f>IF(ISNUMBER(MATCH(D328,Clubs,0)),MIN(M$214:M327)-1,"NC")</f>
        <v>NC</v>
      </c>
    </row>
    <row r="329" spans="2:13">
      <c r="J329" s="323"/>
      <c r="K329" s="336"/>
      <c r="L329" s="336"/>
      <c r="M329" s="1" t="str">
        <f>IF(ISNUMBER(MATCH(D329,Clubs,0)),MIN(M$214:M328)-1,"NC")</f>
        <v>NC</v>
      </c>
    </row>
    <row r="330" spans="2:13">
      <c r="J330" s="323"/>
      <c r="K330" s="336"/>
      <c r="L330" s="336"/>
    </row>
    <row r="331" spans="2:13" s="3" customFormat="1" ht="18">
      <c r="C331" s="330" t="s">
        <v>153</v>
      </c>
      <c r="D331" s="655"/>
      <c r="E331" s="655"/>
      <c r="F331" s="489"/>
      <c r="G331" s="489"/>
      <c r="H331" s="489"/>
      <c r="I331" s="489"/>
      <c r="M331" s="2"/>
    </row>
    <row r="332" spans="2:13" ht="45">
      <c r="B332" s="590"/>
      <c r="C332" s="587" t="s">
        <v>1</v>
      </c>
      <c r="D332" s="587" t="s">
        <v>2</v>
      </c>
      <c r="E332" s="587" t="s">
        <v>166</v>
      </c>
      <c r="F332" s="587"/>
      <c r="G332" s="587"/>
      <c r="H332" s="587"/>
      <c r="I332" s="587"/>
      <c r="J332" s="588"/>
      <c r="K332" s="589"/>
      <c r="L332" s="589"/>
      <c r="M332" s="588" t="s">
        <v>86</v>
      </c>
    </row>
    <row r="333" spans="2:13">
      <c r="B333" s="590"/>
      <c r="C333" s="591"/>
      <c r="D333" s="592"/>
      <c r="E333" s="592"/>
      <c r="F333" s="592"/>
      <c r="G333" s="592"/>
      <c r="H333" s="592"/>
      <c r="I333" s="592"/>
      <c r="J333" s="593"/>
      <c r="K333" s="594"/>
      <c r="L333" s="594"/>
      <c r="M333" s="595">
        <v>100</v>
      </c>
    </row>
    <row r="334" spans="2:13">
      <c r="C334" s="257"/>
      <c r="D334" s="277"/>
      <c r="E334" s="277"/>
      <c r="F334" s="495"/>
      <c r="G334" s="277"/>
      <c r="H334" s="277"/>
      <c r="I334" s="277"/>
      <c r="J334" s="334"/>
      <c r="K334" s="259"/>
      <c r="L334" s="259"/>
      <c r="M334" s="1" t="str">
        <f>IF(ISNUMBER(MATCH(D334,Clubs,0)),MIN(M333:M$333)-1,"NC")</f>
        <v>NC</v>
      </c>
    </row>
    <row r="335" spans="2:13">
      <c r="C335" s="257"/>
      <c r="D335" s="277"/>
      <c r="E335" s="277"/>
      <c r="F335" s="495"/>
      <c r="G335" s="277"/>
      <c r="H335" s="277"/>
      <c r="I335" s="277"/>
      <c r="J335" s="334"/>
      <c r="K335" s="259"/>
      <c r="L335" s="259"/>
      <c r="M335" s="1" t="str">
        <f>IF(ISNUMBER(MATCH(D335,Clubs,0)),MIN(M$333:M334)-1,"NC")</f>
        <v>NC</v>
      </c>
    </row>
    <row r="336" spans="2:13">
      <c r="C336" s="257"/>
      <c r="D336" s="277"/>
      <c r="E336" s="277"/>
      <c r="F336" s="495"/>
      <c r="G336" s="277"/>
      <c r="H336" s="277"/>
      <c r="I336" s="277"/>
      <c r="J336" s="334"/>
      <c r="K336" s="259"/>
      <c r="L336" s="259"/>
      <c r="M336" s="1" t="str">
        <f>IF(ISNUMBER(MATCH(D336,Clubs,0)),MIN(M$333:M335)-1,"NC")</f>
        <v>NC</v>
      </c>
    </row>
    <row r="337" spans="6:13">
      <c r="F337" s="494"/>
      <c r="M337" s="1" t="str">
        <f>IF(ISNUMBER(MATCH(D337,Clubs,0)),MIN(M$333:M336)-1,"NC")</f>
        <v>NC</v>
      </c>
    </row>
    <row r="338" spans="6:13">
      <c r="F338" s="494"/>
      <c r="M338" s="1" t="str">
        <f>IF(ISNUMBER(MATCH(D338,Clubs,0)),MIN(M$333:M337)-1,"NC")</f>
        <v>NC</v>
      </c>
    </row>
    <row r="339" spans="6:13">
      <c r="F339" s="494"/>
      <c r="M339" s="1" t="str">
        <f>IF(ISNUMBER(MATCH(D339,Clubs,0)),MIN(M$333:M338)-1,"NC")</f>
        <v>NC</v>
      </c>
    </row>
    <row r="340" spans="6:13">
      <c r="F340" s="494"/>
      <c r="M340" s="1" t="str">
        <f>IF(ISNUMBER(MATCH(D340,Clubs,0)),MIN(M$333:M339)-1,"NC")</f>
        <v>NC</v>
      </c>
    </row>
    <row r="341" spans="6:13">
      <c r="F341" s="494"/>
      <c r="M341" s="1" t="str">
        <f>IF(ISNUMBER(MATCH(D341,Clubs,0)),MIN(M$333:M340)-1,"NC")</f>
        <v>NC</v>
      </c>
    </row>
    <row r="342" spans="6:13">
      <c r="F342" s="494"/>
      <c r="M342" s="1" t="str">
        <f>IF(ISNUMBER(MATCH(D342,Clubs,0)),MIN(M$333:M341)-1,"NC")</f>
        <v>NC</v>
      </c>
    </row>
    <row r="343" spans="6:13">
      <c r="F343" s="494"/>
      <c r="M343" s="1" t="str">
        <f>IF(ISNUMBER(MATCH(D343,Clubs,0)),MIN(M$333:M342)-1,"NC")</f>
        <v>NC</v>
      </c>
    </row>
    <row r="344" spans="6:13">
      <c r="F344" s="494"/>
      <c r="M344" s="1" t="str">
        <f>IF(ISNUMBER(MATCH(D344,Clubs,0)),MIN(M$333:M343)-1,"NC")</f>
        <v>NC</v>
      </c>
    </row>
    <row r="345" spans="6:13">
      <c r="F345" s="494"/>
      <c r="M345" s="1" t="str">
        <f>IF(ISNUMBER(MATCH(D345,Clubs,0)),MIN(M$333:M344)-1,"NC")</f>
        <v>NC</v>
      </c>
    </row>
    <row r="346" spans="6:13">
      <c r="F346" s="494"/>
      <c r="M346" s="1" t="str">
        <f>IF(ISNUMBER(MATCH(D346,Clubs,0)),MIN(M$333:M345)-1,"NC")</f>
        <v>NC</v>
      </c>
    </row>
    <row r="347" spans="6:13">
      <c r="F347" s="494"/>
      <c r="M347" s="1" t="str">
        <f>IF(ISNUMBER(MATCH(D347,Clubs,0)),MIN(M$333:M346)-1,"NC")</f>
        <v>NC</v>
      </c>
    </row>
    <row r="348" spans="6:13">
      <c r="F348" s="494"/>
      <c r="M348" s="1" t="str">
        <f>IF(ISNUMBER(MATCH(D348,Clubs,0)),MIN(M$333:M347)-1,"NC")</f>
        <v>NC</v>
      </c>
    </row>
    <row r="349" spans="6:13">
      <c r="F349" s="494"/>
      <c r="M349" s="1" t="str">
        <f>IF(ISNUMBER(MATCH(D349,Clubs,0)),MIN(M$333:M348)-1,"NC")</f>
        <v>NC</v>
      </c>
    </row>
    <row r="350" spans="6:13">
      <c r="F350" s="494"/>
      <c r="M350" s="1" t="str">
        <f>IF(ISNUMBER(MATCH(D350,Clubs,0)),MIN(M$333:M349)-1,"NC")</f>
        <v>NC</v>
      </c>
    </row>
    <row r="351" spans="6:13">
      <c r="F351" s="494"/>
      <c r="M351" s="1" t="str">
        <f>IF(ISNUMBER(MATCH(D351,Clubs,0)),MIN(M$333:M350)-1,"NC")</f>
        <v>NC</v>
      </c>
    </row>
    <row r="352" spans="6:13">
      <c r="F352" s="494"/>
      <c r="M352" s="1" t="str">
        <f>IF(ISNUMBER(MATCH(D352,Clubs,0)),MIN(M$333:M351)-1,"NC")</f>
        <v>NC</v>
      </c>
    </row>
    <row r="353" spans="6:13">
      <c r="F353" s="494"/>
      <c r="M353" s="1" t="str">
        <f>IF(ISNUMBER(MATCH(D353,Clubs,0)),MIN(M$333:M352)-1,"NC")</f>
        <v>NC</v>
      </c>
    </row>
    <row r="354" spans="6:13">
      <c r="F354" s="494"/>
      <c r="M354" s="1" t="str">
        <f>IF(ISNUMBER(MATCH(D354,Clubs,0)),MIN(M$333:M353)-1,"NC")</f>
        <v>NC</v>
      </c>
    </row>
    <row r="355" spans="6:13">
      <c r="F355" s="494"/>
      <c r="M355" s="1" t="str">
        <f>IF(ISNUMBER(MATCH(D355,Clubs,0)),MIN(M$333:M354)-1,"NC")</f>
        <v>NC</v>
      </c>
    </row>
    <row r="356" spans="6:13">
      <c r="M356" s="1" t="str">
        <f>IF(ISNUMBER(MATCH(D356,Clubs,0)),MIN(M$333:M355)-1,"NC")</f>
        <v>NC</v>
      </c>
    </row>
    <row r="357" spans="6:13">
      <c r="M357" s="1" t="str">
        <f>IF(ISNUMBER(MATCH(D357,Clubs,0)),MIN(M$333:M356)-1,"NC")</f>
        <v>NC</v>
      </c>
    </row>
    <row r="358" spans="6:13">
      <c r="M358" s="1" t="str">
        <f>IF(ISNUMBER(MATCH(D358,Clubs,0)),MIN(M$333:M357)-1,"NC")</f>
        <v>NC</v>
      </c>
    </row>
    <row r="359" spans="6:13">
      <c r="M359" s="1" t="str">
        <f>IF(ISNUMBER(MATCH(D359,Clubs,0)),MIN(M$333:M358)-1,"NC")</f>
        <v>NC</v>
      </c>
    </row>
    <row r="360" spans="6:13">
      <c r="M360" s="1" t="str">
        <f>IF(ISNUMBER(MATCH(D360,Clubs,0)),MIN(M$333:M359)-1,"NC")</f>
        <v>NC</v>
      </c>
    </row>
    <row r="361" spans="6:13">
      <c r="M361" s="1" t="str">
        <f>IF(ISNUMBER(MATCH(D361,Clubs,0)),MIN(M$333:M360)-1,"NC")</f>
        <v>NC</v>
      </c>
    </row>
    <row r="362" spans="6:13">
      <c r="M362" s="1" t="str">
        <f>IF(ISNUMBER(MATCH(D362,Clubs,0)),MIN(M$333:M361)-1,"NC")</f>
        <v>NC</v>
      </c>
    </row>
    <row r="363" spans="6:13">
      <c r="M363" s="1" t="str">
        <f>IF(ISNUMBER(MATCH(D363,Clubs,0)),MIN(M$333:M362)-1,"NC")</f>
        <v>NC</v>
      </c>
    </row>
    <row r="364" spans="6:13">
      <c r="M364" s="1" t="str">
        <f>IF(ISNUMBER(MATCH(D364,Clubs,0)),MIN(M$333:M363)-1,"NC")</f>
        <v>NC</v>
      </c>
    </row>
    <row r="365" spans="6:13">
      <c r="M365" s="1" t="str">
        <f>IF(ISNUMBER(MATCH(D365,Clubs,0)),MIN(M$333:M364)-1,"NC")</f>
        <v>NC</v>
      </c>
    </row>
    <row r="366" spans="6:13">
      <c r="M366" s="1" t="str">
        <f>IF(ISNUMBER(MATCH(D366,Clubs,0)),MIN(M$333:M365)-1,"NC")</f>
        <v>NC</v>
      </c>
    </row>
    <row r="367" spans="6:13">
      <c r="M367" s="1" t="str">
        <f>IF(ISNUMBER(MATCH(D367,Clubs,0)),MIN(M$333:M366)-1,"NC")</f>
        <v>NC</v>
      </c>
    </row>
    <row r="368" spans="6:13">
      <c r="M368" s="1" t="str">
        <f>IF(ISNUMBER(MATCH(D368,Clubs,0)),MIN(M$333:M367)-1,"NC")</f>
        <v>NC</v>
      </c>
    </row>
    <row r="369" spans="13:13">
      <c r="M369" s="1" t="str">
        <f>IF(ISNUMBER(MATCH(D369,Clubs,0)),MIN(M$333:M368)-1,"NC")</f>
        <v>NC</v>
      </c>
    </row>
    <row r="370" spans="13:13">
      <c r="M370" s="1" t="str">
        <f>IF(ISNUMBER(MATCH(D370,Clubs,0)),MIN(M$333:M369)-1,"NC")</f>
        <v>NC</v>
      </c>
    </row>
    <row r="371" spans="13:13">
      <c r="M371" s="1" t="str">
        <f>IF(ISNUMBER(MATCH(D371,Clubs,0)),MIN(M$333:M370)-1,"NC")</f>
        <v>NC</v>
      </c>
    </row>
    <row r="372" spans="13:13">
      <c r="M372" s="1" t="str">
        <f>IF(ISNUMBER(MATCH(D372,Clubs,0)),MIN(M$333:M371)-1,"NC")</f>
        <v>NC</v>
      </c>
    </row>
    <row r="373" spans="13:13">
      <c r="M373" s="1" t="str">
        <f>IF(ISNUMBER(MATCH(D373,Clubs,0)),MIN(M$333:M372)-1,"NC")</f>
        <v>NC</v>
      </c>
    </row>
    <row r="374" spans="13:13">
      <c r="M374" s="1" t="str">
        <f>IF(ISNUMBER(MATCH(D374,Clubs,0)),MIN(M$333:M373)-1,"NC")</f>
        <v>NC</v>
      </c>
    </row>
    <row r="375" spans="13:13">
      <c r="M375" s="1" t="str">
        <f>IF(ISNUMBER(MATCH(D375,Clubs,0)),MIN(M$333:M374)-1,"NC")</f>
        <v>NC</v>
      </c>
    </row>
    <row r="376" spans="13:13">
      <c r="M376" s="1" t="str">
        <f>IF(ISNUMBER(MATCH(D376,Clubs,0)),MIN(M$333:M375)-1,"NC")</f>
        <v>NC</v>
      </c>
    </row>
    <row r="377" spans="13:13">
      <c r="M377" s="1" t="str">
        <f>IF(ISNUMBER(MATCH(D377,Clubs,0)),MIN(M$333:M376)-1,"NC")</f>
        <v>NC</v>
      </c>
    </row>
    <row r="378" spans="13:13">
      <c r="M378" s="1" t="str">
        <f>IF(ISNUMBER(MATCH(D378,Clubs,0)),MIN(M$333:M377)-1,"NC")</f>
        <v>NC</v>
      </c>
    </row>
    <row r="379" spans="13:13">
      <c r="M379" s="1" t="str">
        <f>IF(ISNUMBER(MATCH(D379,Clubs,0)),MIN(M$333:M378)-1,"NC")</f>
        <v>NC</v>
      </c>
    </row>
    <row r="380" spans="13:13">
      <c r="M380" s="1" t="str">
        <f>IF(ISNUMBER(MATCH(D380,Clubs,0)),MIN(M$333:M379)-1,"NC")</f>
        <v>NC</v>
      </c>
    </row>
    <row r="381" spans="13:13">
      <c r="M381" s="1" t="str">
        <f>IF(ISNUMBER(MATCH(D381,Clubs,0)),MIN(M$333:M380)-1,"NC")</f>
        <v>NC</v>
      </c>
    </row>
    <row r="382" spans="13:13">
      <c r="M382" s="1" t="str">
        <f>IF(ISNUMBER(MATCH(D382,Clubs,0)),MIN(M$333:M381)-1,"NC")</f>
        <v>NC</v>
      </c>
    </row>
    <row r="383" spans="13:13">
      <c r="M383" s="1" t="str">
        <f>IF(ISNUMBER(MATCH(D383,Clubs,0)),MIN(M$333:M382)-1,"NC")</f>
        <v>NC</v>
      </c>
    </row>
    <row r="384" spans="13:13">
      <c r="M384" s="1" t="str">
        <f>IF(ISNUMBER(MATCH(D384,Clubs,0)),MIN(M$333:M383)-1,"NC")</f>
        <v>NC</v>
      </c>
    </row>
    <row r="385" spans="2:13">
      <c r="C385" s="257"/>
      <c r="D385" s="277"/>
      <c r="E385" s="277"/>
      <c r="F385" s="277"/>
      <c r="G385" s="277"/>
      <c r="H385" s="277"/>
      <c r="I385" s="277"/>
      <c r="J385" s="334"/>
      <c r="K385" s="259"/>
      <c r="L385" s="259"/>
      <c r="M385" s="1" t="str">
        <f>IF(ISNUMBER(MATCH(D385,Clubs,0)),MIN(M$333:M384)-1,"NC")</f>
        <v>NC</v>
      </c>
    </row>
    <row r="386" spans="2:13">
      <c r="C386" s="257"/>
      <c r="D386" s="277"/>
      <c r="E386" s="277"/>
      <c r="F386" s="277"/>
      <c r="G386" s="277"/>
      <c r="H386" s="277"/>
      <c r="I386" s="277"/>
      <c r="J386" s="334"/>
      <c r="K386" s="259"/>
      <c r="L386" s="259"/>
      <c r="M386" s="1" t="str">
        <f>IF(ISNUMBER(MATCH(D386,Clubs,0)),MIN(M$333:M385)-1,"NC")</f>
        <v>NC</v>
      </c>
    </row>
    <row r="387" spans="2:13">
      <c r="C387" s="257"/>
      <c r="D387" s="277"/>
      <c r="E387" s="277"/>
      <c r="F387" s="277"/>
      <c r="G387" s="277"/>
      <c r="H387" s="277"/>
      <c r="I387" s="277"/>
      <c r="J387" s="334"/>
      <c r="K387" s="259"/>
      <c r="L387" s="259"/>
      <c r="M387" s="1" t="str">
        <f>IF(ISNUMBER(MATCH(D387,Clubs,0)),MIN(M$333:M386)-1,"NC")</f>
        <v>NC</v>
      </c>
    </row>
    <row r="388" spans="2:13">
      <c r="C388" s="257"/>
      <c r="D388" s="277"/>
      <c r="E388" s="277"/>
      <c r="F388" s="277"/>
      <c r="G388" s="277"/>
      <c r="H388" s="277"/>
      <c r="I388" s="277"/>
      <c r="J388" s="334"/>
      <c r="K388" s="259"/>
      <c r="L388" s="259"/>
      <c r="M388" s="1"/>
    </row>
    <row r="389" spans="2:13">
      <c r="C389" s="257"/>
      <c r="D389" s="277"/>
      <c r="E389" s="277"/>
      <c r="F389" s="277"/>
      <c r="G389" s="277"/>
      <c r="H389" s="277"/>
      <c r="I389" s="277"/>
      <c r="J389" s="334"/>
      <c r="K389" s="259"/>
      <c r="L389" s="259"/>
      <c r="M389" s="1"/>
    </row>
    <row r="390" spans="2:13">
      <c r="C390" s="257"/>
      <c r="D390" s="277"/>
      <c r="E390" s="277"/>
      <c r="F390" s="277"/>
      <c r="G390" s="277"/>
      <c r="H390" s="277"/>
      <c r="I390" s="277"/>
      <c r="J390" s="334"/>
      <c r="K390" s="259"/>
      <c r="L390" s="259"/>
      <c r="M390" s="1"/>
    </row>
    <row r="391" spans="2:13">
      <c r="C391" s="257"/>
      <c r="D391" s="277"/>
      <c r="E391" s="277"/>
      <c r="F391" s="277"/>
      <c r="G391" s="277"/>
      <c r="H391" s="277"/>
      <c r="I391" s="277"/>
      <c r="J391" s="334"/>
      <c r="K391" s="259"/>
      <c r="L391" s="259"/>
      <c r="M391" s="1"/>
    </row>
    <row r="392" spans="2:13">
      <c r="C392" s="257"/>
      <c r="D392" s="277"/>
      <c r="E392" s="277"/>
      <c r="F392" s="277"/>
      <c r="G392" s="277"/>
      <c r="H392" s="277"/>
      <c r="I392" s="277"/>
      <c r="J392" s="334"/>
      <c r="K392" s="259"/>
      <c r="L392" s="259"/>
      <c r="M392" s="1"/>
    </row>
    <row r="393" spans="2:13">
      <c r="C393" s="257"/>
      <c r="D393" s="277"/>
      <c r="E393" s="277"/>
      <c r="F393" s="277"/>
      <c r="G393" s="277"/>
      <c r="H393" s="277"/>
      <c r="I393" s="277"/>
      <c r="J393" s="334"/>
      <c r="K393" s="259"/>
      <c r="L393" s="259"/>
      <c r="M393" s="1"/>
    </row>
    <row r="394" spans="2:13" s="3" customFormat="1" ht="18">
      <c r="C394" s="330" t="s">
        <v>174</v>
      </c>
      <c r="D394" s="655"/>
      <c r="E394" s="655"/>
      <c r="F394" s="489"/>
      <c r="G394" s="489"/>
      <c r="H394" s="489"/>
      <c r="I394" s="489"/>
      <c r="M394" s="1"/>
    </row>
    <row r="395" spans="2:13" ht="45">
      <c r="B395" s="597"/>
      <c r="C395" s="562" t="s">
        <v>1</v>
      </c>
      <c r="D395" s="562" t="s">
        <v>2</v>
      </c>
      <c r="E395" s="562" t="s">
        <v>166</v>
      </c>
      <c r="F395" s="562"/>
      <c r="G395" s="562"/>
      <c r="H395" s="562"/>
      <c r="I395" s="562"/>
      <c r="J395" s="563"/>
      <c r="K395" s="596"/>
      <c r="L395" s="596"/>
      <c r="M395" s="563" t="s">
        <v>86</v>
      </c>
    </row>
    <row r="396" spans="2:13">
      <c r="B396" s="597"/>
      <c r="C396" s="600"/>
      <c r="D396" s="601"/>
      <c r="E396" s="601"/>
      <c r="F396" s="601"/>
      <c r="G396" s="601"/>
      <c r="H396" s="601"/>
      <c r="I396" s="601"/>
      <c r="J396" s="598"/>
      <c r="K396" s="602"/>
      <c r="L396" s="602"/>
      <c r="M396" s="599">
        <v>100</v>
      </c>
    </row>
    <row r="397" spans="2:13">
      <c r="C397" s="257"/>
      <c r="D397" s="277"/>
      <c r="E397" s="277"/>
      <c r="F397" s="495"/>
      <c r="G397" s="277"/>
      <c r="H397" s="277"/>
      <c r="I397" s="277"/>
      <c r="J397" s="334"/>
      <c r="K397" s="259"/>
      <c r="L397" s="259"/>
      <c r="M397" s="1" t="str">
        <f>IF(ISNUMBER(MATCH(D397,Clubs,0)),MIN(M396:M$396)-1,"NC")</f>
        <v>NC</v>
      </c>
    </row>
    <row r="398" spans="2:13">
      <c r="C398" s="257"/>
      <c r="D398" s="277"/>
      <c r="E398" s="277"/>
      <c r="F398" s="495"/>
      <c r="G398" s="277"/>
      <c r="H398" s="277"/>
      <c r="I398" s="277"/>
      <c r="J398" s="334"/>
      <c r="K398" s="259"/>
      <c r="L398" s="259"/>
      <c r="M398" s="1" t="str">
        <f>IF(ISNUMBER(MATCH(D398,Clubs,0)),MIN(M$396:M397)-1,"NC")</f>
        <v>NC</v>
      </c>
    </row>
    <row r="399" spans="2:13">
      <c r="C399" s="257"/>
      <c r="D399" s="277"/>
      <c r="E399" s="277"/>
      <c r="F399" s="495"/>
      <c r="G399" s="277"/>
      <c r="H399" s="277"/>
      <c r="I399" s="277"/>
      <c r="J399" s="334"/>
      <c r="K399" s="259"/>
      <c r="L399" s="259"/>
      <c r="M399" s="1" t="str">
        <f>IF(ISNUMBER(MATCH(D399,Clubs,0)),MIN(M$396:M398)-1,"NC")</f>
        <v>NC</v>
      </c>
    </row>
    <row r="400" spans="2:13">
      <c r="C400" s="257"/>
      <c r="D400" s="277"/>
      <c r="E400" s="277"/>
      <c r="F400" s="277"/>
      <c r="G400" s="277"/>
      <c r="H400" s="277"/>
      <c r="I400" s="277"/>
      <c r="J400" s="334"/>
      <c r="K400" s="259"/>
      <c r="L400" s="259"/>
      <c r="M400" s="1" t="str">
        <f>IF(ISNUMBER(MATCH(D400,Clubs,0)),MIN(M$396:M399)-1,"NC")</f>
        <v>NC</v>
      </c>
    </row>
    <row r="401" spans="2:13">
      <c r="C401" s="257"/>
      <c r="D401" s="277"/>
      <c r="E401" s="277"/>
      <c r="F401" s="277"/>
      <c r="G401" s="277"/>
      <c r="H401" s="277"/>
      <c r="I401" s="277"/>
      <c r="J401" s="334"/>
      <c r="K401" s="259"/>
      <c r="L401" s="259"/>
      <c r="M401" s="1" t="str">
        <f>IF(ISNUMBER(MATCH(D401,Clubs,0)),MIN(M$396:M400)-1,"NC")</f>
        <v>NC</v>
      </c>
    </row>
    <row r="402" spans="2:13">
      <c r="C402" s="257"/>
      <c r="D402" s="277"/>
      <c r="E402" s="277"/>
      <c r="F402" s="277"/>
      <c r="G402" s="277"/>
      <c r="H402" s="277"/>
      <c r="I402" s="277"/>
      <c r="J402" s="334"/>
      <c r="K402" s="259"/>
      <c r="L402" s="259"/>
      <c r="M402" s="1" t="str">
        <f>IF(ISNUMBER(MATCH(D402,Clubs,0)),MIN(M$396:M401)-1,"NC")</f>
        <v>NC</v>
      </c>
    </row>
    <row r="403" spans="2:13">
      <c r="C403" s="257"/>
      <c r="D403" s="277"/>
      <c r="E403" s="277"/>
      <c r="F403" s="277"/>
      <c r="G403" s="277"/>
      <c r="H403" s="277"/>
      <c r="I403" s="277"/>
      <c r="J403" s="334"/>
      <c r="K403" s="259"/>
      <c r="L403" s="259"/>
      <c r="M403" s="1" t="str">
        <f>IF(ISNUMBER(MATCH(D403,Clubs,0)),MIN(M$396:M402)-1,"NC")</f>
        <v>NC</v>
      </c>
    </row>
    <row r="404" spans="2:13">
      <c r="C404" s="257"/>
      <c r="D404" s="277"/>
      <c r="E404" s="277"/>
      <c r="F404" s="277"/>
      <c r="G404" s="277"/>
      <c r="H404" s="277"/>
      <c r="I404" s="277"/>
      <c r="J404" s="334"/>
      <c r="K404" s="259"/>
      <c r="L404" s="259"/>
      <c r="M404" s="1" t="str">
        <f>IF(ISNUMBER(MATCH(D404,Clubs,0)),MIN(M$396:M403)-1,"NC")</f>
        <v>NC</v>
      </c>
    </row>
    <row r="405" spans="2:13">
      <c r="C405" s="257"/>
      <c r="D405" s="277"/>
      <c r="E405" s="277"/>
      <c r="F405" s="277"/>
      <c r="G405" s="277"/>
      <c r="H405" s="277"/>
      <c r="I405" s="277"/>
      <c r="K405" s="259"/>
      <c r="L405" s="259"/>
      <c r="M405" s="299"/>
    </row>
    <row r="406" spans="2:13">
      <c r="C406" s="257"/>
      <c r="D406" s="277"/>
      <c r="E406" s="277"/>
      <c r="F406" s="277"/>
      <c r="G406" s="277"/>
      <c r="H406" s="277"/>
      <c r="I406" s="277"/>
      <c r="J406" s="259"/>
      <c r="K406" s="328"/>
      <c r="L406" s="328"/>
      <c r="M406" s="299"/>
    </row>
    <row r="407" spans="2:13">
      <c r="C407" s="257"/>
      <c r="D407" s="277"/>
      <c r="E407" s="277"/>
      <c r="F407" s="277"/>
      <c r="G407" s="277"/>
      <c r="H407" s="277"/>
      <c r="I407" s="277"/>
      <c r="J407" s="259"/>
      <c r="K407" s="328"/>
      <c r="L407" s="328"/>
      <c r="M407" s="299"/>
    </row>
    <row r="408" spans="2:13">
      <c r="J408" s="323"/>
      <c r="K408" s="336"/>
      <c r="L408" s="336"/>
    </row>
    <row r="409" spans="2:13">
      <c r="J409" s="323"/>
      <c r="K409" s="336"/>
      <c r="L409" s="336"/>
    </row>
    <row r="410" spans="2:13" s="3" customFormat="1" ht="18">
      <c r="C410" s="330" t="s">
        <v>154</v>
      </c>
      <c r="D410" s="655"/>
      <c r="E410" s="655"/>
      <c r="F410" s="489"/>
      <c r="G410" s="489"/>
      <c r="H410" s="489"/>
      <c r="I410" s="489"/>
      <c r="M410" s="2"/>
    </row>
    <row r="411" spans="2:13" ht="45">
      <c r="B411" s="605"/>
      <c r="C411" s="560" t="s">
        <v>1</v>
      </c>
      <c r="D411" s="560" t="s">
        <v>2</v>
      </c>
      <c r="E411" s="560" t="s">
        <v>166</v>
      </c>
      <c r="F411" s="560"/>
      <c r="G411" s="560"/>
      <c r="H411" s="560"/>
      <c r="I411" s="560"/>
      <c r="J411" s="561"/>
      <c r="K411" s="603"/>
      <c r="L411" s="603"/>
      <c r="M411" s="561" t="s">
        <v>86</v>
      </c>
    </row>
    <row r="412" spans="2:13">
      <c r="B412" s="605"/>
      <c r="C412" s="606"/>
      <c r="D412" s="607"/>
      <c r="E412" s="607"/>
      <c r="F412" s="607"/>
      <c r="G412" s="607"/>
      <c r="H412" s="607"/>
      <c r="I412" s="607"/>
      <c r="J412" s="608"/>
      <c r="K412" s="609"/>
      <c r="L412" s="609"/>
      <c r="M412" s="604">
        <v>100</v>
      </c>
    </row>
    <row r="413" spans="2:13">
      <c r="C413" s="257"/>
      <c r="D413" s="277"/>
      <c r="E413" s="277"/>
      <c r="F413" s="495"/>
      <c r="G413" s="277"/>
      <c r="H413" s="277"/>
      <c r="I413" s="277"/>
      <c r="J413" s="334"/>
      <c r="K413" s="259"/>
      <c r="L413" s="259"/>
      <c r="M413" s="1" t="str">
        <f>IF(ISNUMBER(MATCH(D413,Clubs,0)),MIN(M412:M$412)-1,"NC")</f>
        <v>NC</v>
      </c>
    </row>
    <row r="414" spans="2:13">
      <c r="C414" s="257"/>
      <c r="D414" s="277"/>
      <c r="E414" s="277"/>
      <c r="F414" s="495"/>
      <c r="G414" s="495"/>
      <c r="H414" s="277"/>
      <c r="I414" s="277"/>
      <c r="J414" s="334"/>
      <c r="K414" s="259"/>
      <c r="L414" s="259"/>
      <c r="M414" s="1" t="str">
        <f>IF(ISNUMBER(MATCH(D414,Clubs,0)),MIN(M$412:M413)-1,"NC")</f>
        <v>NC</v>
      </c>
    </row>
    <row r="415" spans="2:13">
      <c r="C415" s="257"/>
      <c r="D415" s="277"/>
      <c r="E415" s="277"/>
      <c r="F415" s="495"/>
      <c r="G415" s="495"/>
      <c r="H415" s="277"/>
      <c r="I415" s="277"/>
      <c r="J415" s="334"/>
      <c r="K415" s="259"/>
      <c r="L415" s="259"/>
      <c r="M415" s="1" t="str">
        <f>IF(ISNUMBER(MATCH(D415,Clubs,0)),MIN(M$412:M414)-1,"NC")</f>
        <v>NC</v>
      </c>
    </row>
    <row r="416" spans="2:13">
      <c r="C416" s="257"/>
      <c r="D416" s="277"/>
      <c r="E416" s="277"/>
      <c r="F416" s="277"/>
      <c r="G416" s="277"/>
      <c r="H416" s="277"/>
      <c r="I416" s="277"/>
      <c r="J416" s="334"/>
      <c r="K416" s="259"/>
      <c r="L416" s="259"/>
      <c r="M416" s="1" t="str">
        <f>IF(ISNUMBER(MATCH(D416,Clubs,0)),MIN(M$412:M415)-1,"NC")</f>
        <v>NC</v>
      </c>
    </row>
    <row r="417" spans="2:13">
      <c r="C417" s="257"/>
      <c r="D417" s="277"/>
      <c r="E417" s="277"/>
      <c r="F417" s="277"/>
      <c r="G417" s="277"/>
      <c r="H417" s="277"/>
      <c r="I417" s="277"/>
      <c r="J417" s="334"/>
      <c r="K417" s="259"/>
      <c r="L417" s="259"/>
      <c r="M417" s="1" t="str">
        <f>IF(ISNUMBER(MATCH(D417,Clubs,0)),MIN(M$412:M416)-1,"NC")</f>
        <v>NC</v>
      </c>
    </row>
    <row r="418" spans="2:13">
      <c r="C418" s="257"/>
      <c r="D418" s="277"/>
      <c r="E418" s="277"/>
      <c r="F418" s="277"/>
      <c r="G418" s="277"/>
      <c r="H418" s="277"/>
      <c r="I418" s="277"/>
      <c r="J418" s="334"/>
      <c r="K418" s="259"/>
      <c r="L418" s="259"/>
      <c r="M418" s="1" t="str">
        <f>IF(ISNUMBER(MATCH(D418,Clubs,0)),MIN(M$412:M417)-1,"NC")</f>
        <v>NC</v>
      </c>
    </row>
    <row r="419" spans="2:13">
      <c r="C419" s="257"/>
      <c r="D419" s="277"/>
      <c r="E419" s="277"/>
      <c r="F419" s="277"/>
      <c r="G419" s="277"/>
      <c r="H419" s="277"/>
      <c r="I419" s="277"/>
      <c r="J419" s="334"/>
      <c r="K419" s="259"/>
      <c r="L419" s="259"/>
      <c r="M419" s="1" t="str">
        <f>IF(ISNUMBER(MATCH(D419,Clubs,0)),MIN(M$412:M418)-1,"NC")</f>
        <v>NC</v>
      </c>
    </row>
    <row r="420" spans="2:13">
      <c r="C420" s="257"/>
      <c r="D420" s="277"/>
      <c r="E420" s="277"/>
      <c r="F420" s="277"/>
      <c r="G420" s="277"/>
      <c r="H420" s="277"/>
      <c r="I420" s="277"/>
      <c r="J420" s="334"/>
      <c r="K420" s="259"/>
      <c r="L420" s="259"/>
      <c r="M420" s="1" t="str">
        <f>IF(ISNUMBER(MATCH(D420,Clubs,0)),MIN(M$412:M419)-1,"NC")</f>
        <v>NC</v>
      </c>
    </row>
    <row r="421" spans="2:13">
      <c r="C421" s="257"/>
      <c r="D421" s="277"/>
      <c r="E421" s="277"/>
      <c r="F421" s="277"/>
      <c r="G421" s="277"/>
      <c r="H421" s="277"/>
      <c r="I421" s="277"/>
      <c r="J421" s="334"/>
      <c r="K421" s="259"/>
      <c r="L421" s="259"/>
      <c r="M421" s="1" t="str">
        <f>IF(ISNUMBER(MATCH(D421,Clubs,0)),MIN(M$412:M420)-1,"NC")</f>
        <v>NC</v>
      </c>
    </row>
    <row r="422" spans="2:13">
      <c r="C422" s="257"/>
      <c r="D422" s="277"/>
      <c r="E422" s="277"/>
      <c r="F422" s="277"/>
      <c r="G422" s="277"/>
      <c r="H422" s="277"/>
      <c r="I422" s="277"/>
      <c r="J422" s="334"/>
      <c r="K422" s="259"/>
      <c r="L422" s="259"/>
      <c r="M422" s="1" t="str">
        <f>IF(ISNUMBER(MATCH(D422,Clubs,0)),MIN(M$412:M421)-1,"NC")</f>
        <v>NC</v>
      </c>
    </row>
    <row r="423" spans="2:13">
      <c r="C423" s="257"/>
      <c r="D423" s="277"/>
      <c r="E423" s="277"/>
      <c r="F423" s="277"/>
      <c r="G423" s="277"/>
      <c r="H423" s="277"/>
      <c r="I423" s="277"/>
      <c r="J423" s="334"/>
      <c r="K423" s="259"/>
      <c r="L423" s="259"/>
      <c r="M423" s="1" t="str">
        <f>IF(ISNUMBER(MATCH(D423,Clubs,0)),MIN(M$412:M422)-1,"NC")</f>
        <v>NC</v>
      </c>
    </row>
    <row r="424" spans="2:13">
      <c r="C424" s="257"/>
      <c r="D424" s="277"/>
      <c r="E424" s="277"/>
      <c r="F424" s="277"/>
      <c r="G424" s="277"/>
      <c r="H424" s="277"/>
      <c r="I424" s="277"/>
      <c r="K424" s="259"/>
      <c r="L424" s="259"/>
      <c r="M424" s="1" t="str">
        <f>IF(ISNUMBER(MATCH(D424,Clubs,0)),MIN(M$412:M423)-1,"NC")</f>
        <v>NC</v>
      </c>
    </row>
    <row r="425" spans="2:13">
      <c r="C425" s="335"/>
      <c r="D425" s="335"/>
      <c r="E425" s="335"/>
      <c r="F425" s="335"/>
      <c r="G425" s="335"/>
      <c r="H425" s="335"/>
      <c r="I425" s="335"/>
      <c r="J425" s="299"/>
      <c r="K425" s="328"/>
      <c r="L425" s="328"/>
      <c r="M425" s="1" t="str">
        <f>IF(ISNUMBER(MATCH(D425,Clubs,0)),MIN(M$412:M424)-1,"NC")</f>
        <v>NC</v>
      </c>
    </row>
    <row r="426" spans="2:13">
      <c r="J426" s="323"/>
      <c r="K426" s="336"/>
      <c r="L426" s="336"/>
    </row>
    <row r="427" spans="2:13">
      <c r="J427" s="323"/>
      <c r="K427" s="336"/>
      <c r="L427" s="336"/>
    </row>
    <row r="428" spans="2:13" s="3" customFormat="1" ht="18">
      <c r="C428" s="330" t="s">
        <v>162</v>
      </c>
      <c r="D428" s="655"/>
      <c r="E428" s="655"/>
      <c r="F428" s="489"/>
      <c r="G428" s="489"/>
      <c r="H428" s="489"/>
      <c r="I428" s="489"/>
      <c r="M428" s="2"/>
    </row>
    <row r="429" spans="2:13" ht="45">
      <c r="B429" s="611"/>
      <c r="C429" s="554" t="s">
        <v>1</v>
      </c>
      <c r="D429" s="554" t="s">
        <v>2</v>
      </c>
      <c r="E429" s="554" t="s">
        <v>166</v>
      </c>
      <c r="F429" s="554"/>
      <c r="G429" s="554"/>
      <c r="H429" s="554"/>
      <c r="I429" s="554"/>
      <c r="J429" s="555"/>
      <c r="K429" s="610"/>
      <c r="L429" s="610"/>
      <c r="M429" s="555" t="s">
        <v>86</v>
      </c>
    </row>
    <row r="430" spans="2:13">
      <c r="B430" s="611"/>
      <c r="C430" s="557"/>
      <c r="D430" s="558"/>
      <c r="E430" s="558"/>
      <c r="F430" s="558"/>
      <c r="G430" s="558"/>
      <c r="H430" s="558"/>
      <c r="I430" s="558"/>
      <c r="J430" s="612"/>
      <c r="K430" s="613"/>
      <c r="L430" s="613"/>
      <c r="M430" s="559">
        <v>100</v>
      </c>
    </row>
    <row r="431" spans="2:13">
      <c r="C431" s="327"/>
      <c r="D431" s="335"/>
      <c r="E431" s="335"/>
      <c r="F431" s="496"/>
      <c r="G431" s="335"/>
      <c r="H431" s="335"/>
      <c r="I431" s="335"/>
      <c r="J431" s="337"/>
      <c r="K431" s="328"/>
      <c r="L431" s="328"/>
      <c r="M431" s="1" t="str">
        <f>IF(ISNUMBER(MATCH(D431,Clubs,0)),MIN(M430:M$430)-1,"NC")</f>
        <v>NC</v>
      </c>
    </row>
    <row r="432" spans="2:13">
      <c r="C432" s="327"/>
      <c r="D432" s="335"/>
      <c r="E432" s="335"/>
      <c r="F432" s="496"/>
      <c r="G432" s="335"/>
      <c r="H432" s="335"/>
      <c r="I432" s="335"/>
      <c r="J432" s="328"/>
      <c r="K432" s="328"/>
      <c r="L432" s="328"/>
      <c r="M432" s="1" t="str">
        <f>IF(ISNUMBER(MATCH(D432,Clubs,0)),MIN(M$430:M431)-1,"NC")</f>
        <v>NC</v>
      </c>
    </row>
    <row r="433" spans="2:13">
      <c r="C433" s="327"/>
      <c r="D433" s="335"/>
      <c r="E433" s="335"/>
      <c r="F433" s="496"/>
      <c r="G433" s="335"/>
      <c r="H433" s="335"/>
      <c r="I433" s="335"/>
      <c r="J433" s="328"/>
      <c r="K433" s="328"/>
      <c r="L433" s="328"/>
      <c r="M433" s="1" t="str">
        <f>IF(ISNUMBER(MATCH(D433,Clubs,0)),MIN(M$430:M432)-1,"NC")</f>
        <v>NC</v>
      </c>
    </row>
    <row r="434" spans="2:13">
      <c r="C434" s="327"/>
      <c r="D434" s="335"/>
      <c r="E434" s="335"/>
      <c r="F434" s="496"/>
      <c r="G434" s="335"/>
      <c r="H434" s="335"/>
      <c r="I434" s="335"/>
      <c r="J434" s="328"/>
      <c r="K434" s="328"/>
      <c r="L434" s="328"/>
      <c r="M434" s="1" t="str">
        <f>IF(ISNUMBER(MATCH(D434,Clubs,0)),MIN(M$430:M433)-1,"NC")</f>
        <v>NC</v>
      </c>
    </row>
    <row r="435" spans="2:13">
      <c r="C435" s="327"/>
      <c r="D435" s="335"/>
      <c r="E435" s="335"/>
      <c r="F435" s="496"/>
      <c r="G435" s="335"/>
      <c r="H435" s="335"/>
      <c r="I435" s="335"/>
      <c r="J435" s="328"/>
      <c r="K435" s="328"/>
      <c r="L435" s="328"/>
      <c r="M435" s="1" t="str">
        <f>IF(ISNUMBER(MATCH(D435,Clubs,0)),MIN(M$430:M434)-1,"NC")</f>
        <v>NC</v>
      </c>
    </row>
    <row r="436" spans="2:13">
      <c r="C436" s="327"/>
      <c r="D436" s="335"/>
      <c r="E436" s="335"/>
      <c r="F436" s="496"/>
      <c r="G436" s="335"/>
      <c r="H436" s="335"/>
      <c r="I436" s="335"/>
      <c r="J436" s="328"/>
      <c r="K436" s="328"/>
      <c r="L436" s="328"/>
      <c r="M436" s="1" t="str">
        <f>IF(ISNUMBER(MATCH(D436,Clubs,0)),MIN(M$430:M435)-1,"NC")</f>
        <v>NC</v>
      </c>
    </row>
    <row r="437" spans="2:13">
      <c r="C437" s="335"/>
      <c r="D437" s="335"/>
      <c r="E437" s="335"/>
      <c r="F437" s="496"/>
      <c r="G437" s="335"/>
      <c r="H437" s="335"/>
      <c r="I437" s="335"/>
      <c r="J437" s="328"/>
      <c r="K437" s="328"/>
      <c r="L437" s="328"/>
      <c r="M437" s="1" t="str">
        <f>IF(ISNUMBER(MATCH(D437,Clubs,0)),MIN(M$430:M436)-1,"NC")</f>
        <v>NC</v>
      </c>
    </row>
    <row r="438" spans="2:13">
      <c r="C438" s="335"/>
      <c r="D438" s="335"/>
      <c r="E438" s="335"/>
      <c r="F438" s="496"/>
      <c r="G438" s="335"/>
      <c r="H438" s="335"/>
      <c r="I438" s="335"/>
      <c r="J438" s="328"/>
      <c r="K438" s="328"/>
      <c r="L438" s="328"/>
      <c r="M438" s="1" t="str">
        <f>IF(ISNUMBER(MATCH(D438,Clubs,0)),MIN(M$430:M437)-1,"NC")</f>
        <v>NC</v>
      </c>
    </row>
    <row r="439" spans="2:13">
      <c r="C439" s="335"/>
      <c r="D439" s="335"/>
      <c r="E439" s="335"/>
      <c r="F439" s="496"/>
      <c r="G439" s="335"/>
      <c r="H439" s="335"/>
      <c r="I439" s="335"/>
      <c r="J439" s="328"/>
      <c r="K439" s="328"/>
      <c r="L439" s="328"/>
      <c r="M439" s="1" t="str">
        <f>IF(ISNUMBER(MATCH(D439,Clubs,0)),MIN(M$430:M438)-1,"NC")</f>
        <v>NC</v>
      </c>
    </row>
    <row r="440" spans="2:13">
      <c r="C440" s="335"/>
      <c r="D440" s="335"/>
      <c r="E440" s="335"/>
      <c r="F440" s="335"/>
      <c r="G440" s="335"/>
      <c r="H440" s="335"/>
      <c r="I440" s="335"/>
      <c r="J440" s="328"/>
      <c r="K440" s="328"/>
      <c r="L440" s="328"/>
      <c r="M440" s="1" t="str">
        <f>IF(ISNUMBER(MATCH(D440,Clubs,0)),MIN(M$430:M439)-1,"NC")</f>
        <v>NC</v>
      </c>
    </row>
    <row r="441" spans="2:13">
      <c r="C441" s="335"/>
      <c r="D441" s="335"/>
      <c r="E441" s="335"/>
      <c r="F441" s="335"/>
      <c r="G441" s="335"/>
      <c r="H441" s="335"/>
      <c r="I441" s="335"/>
      <c r="J441" s="328"/>
      <c r="K441" s="328"/>
      <c r="L441" s="328"/>
      <c r="M441" s="1" t="str">
        <f>IF(ISNUMBER(MATCH(D441,Clubs,0)),MIN(M$430:M440)-1,"NC")</f>
        <v>NC</v>
      </c>
    </row>
    <row r="442" spans="2:13">
      <c r="J442" s="336"/>
      <c r="K442" s="336"/>
      <c r="L442" s="336"/>
      <c r="M442" s="1" t="str">
        <f>IF(ISNUMBER(MATCH(D442,Clubs,0)),MIN(M$430:M441)-1,"NC")</f>
        <v>NC</v>
      </c>
    </row>
    <row r="443" spans="2:13">
      <c r="J443" s="336"/>
      <c r="K443" s="336"/>
      <c r="L443" s="336"/>
      <c r="M443" s="1" t="str">
        <f>IF(ISNUMBER(MATCH(D443,Clubs,0)),MIN(M$430:M442)-1,"NC")</f>
        <v>NC</v>
      </c>
    </row>
    <row r="444" spans="2:13" s="3" customFormat="1" ht="18">
      <c r="C444" s="330" t="s">
        <v>155</v>
      </c>
      <c r="D444" s="655"/>
      <c r="E444" s="655"/>
      <c r="F444" s="489"/>
      <c r="G444" s="489"/>
      <c r="H444" s="489"/>
      <c r="I444" s="489"/>
      <c r="M444" s="2"/>
    </row>
    <row r="445" spans="2:13" ht="45">
      <c r="B445" s="619"/>
      <c r="C445" s="552" t="s">
        <v>1</v>
      </c>
      <c r="D445" s="552" t="s">
        <v>2</v>
      </c>
      <c r="E445" s="552" t="s">
        <v>148</v>
      </c>
      <c r="F445" s="552"/>
      <c r="G445" s="552"/>
      <c r="H445" s="552"/>
      <c r="I445" s="552"/>
      <c r="J445" s="553" t="s">
        <v>149</v>
      </c>
      <c r="K445" s="614"/>
      <c r="L445" s="614"/>
      <c r="M445" s="553" t="s">
        <v>86</v>
      </c>
    </row>
    <row r="446" spans="2:13">
      <c r="B446" s="619"/>
      <c r="C446" s="615"/>
      <c r="D446" s="616"/>
      <c r="E446" s="616"/>
      <c r="F446" s="616"/>
      <c r="G446" s="616"/>
      <c r="H446" s="616"/>
      <c r="I446" s="616"/>
      <c r="J446" s="620"/>
      <c r="K446" s="617"/>
      <c r="L446" s="617"/>
      <c r="M446" s="618">
        <v>100</v>
      </c>
    </row>
    <row r="447" spans="2:13">
      <c r="C447" s="257"/>
      <c r="D447" s="277"/>
      <c r="E447" s="277"/>
      <c r="F447" s="497"/>
      <c r="G447" s="277"/>
      <c r="H447" s="277"/>
      <c r="I447" s="277"/>
      <c r="J447" s="338"/>
      <c r="K447" s="258"/>
      <c r="L447" s="258"/>
      <c r="M447" s="1" t="str">
        <f>IF(ISNUMBER(MATCH(D447,Clubs,0)),MIN(M446:M$446)-1,"NC")</f>
        <v>NC</v>
      </c>
    </row>
    <row r="448" spans="2:13">
      <c r="C448" s="257"/>
      <c r="D448" s="277"/>
      <c r="E448" s="277"/>
      <c r="F448" s="497"/>
      <c r="G448" s="277"/>
      <c r="H448" s="277"/>
      <c r="I448" s="277"/>
      <c r="J448" s="334"/>
      <c r="K448" s="259"/>
      <c r="L448" s="259"/>
      <c r="M448" s="1" t="str">
        <f>IF(ISNUMBER(MATCH(D448,Clubs,0)),MIN(M$446:M447)-1,"NC")</f>
        <v>NC</v>
      </c>
    </row>
    <row r="449" spans="6:13">
      <c r="F449" s="498"/>
      <c r="M449" s="1" t="str">
        <f>IF(ISNUMBER(MATCH(D449,Clubs,0)),MIN(M$446:M448)-1,"NC")</f>
        <v>NC</v>
      </c>
    </row>
    <row r="450" spans="6:13">
      <c r="F450" s="494"/>
      <c r="M450" s="1" t="str">
        <f>IF(ISNUMBER(MATCH(D450,Clubs,0)),MIN(M$446:M449)-1,"NC")</f>
        <v>NC</v>
      </c>
    </row>
    <row r="451" spans="6:13">
      <c r="F451" s="494"/>
      <c r="M451" s="1" t="str">
        <f>IF(ISNUMBER(MATCH(D451,Clubs,0)),MIN(M$446:M450)-1,"NC")</f>
        <v>NC</v>
      </c>
    </row>
    <row r="452" spans="6:13">
      <c r="M452" s="1" t="str">
        <f>IF(ISNUMBER(MATCH(D452,Clubs,0)),MIN(M$446:M451)-1,"NC")</f>
        <v>NC</v>
      </c>
    </row>
    <row r="453" spans="6:13">
      <c r="M453" s="1" t="str">
        <f>IF(ISNUMBER(MATCH(D453,Clubs,0)),MIN(M$446:M452)-1,"NC")</f>
        <v>NC</v>
      </c>
    </row>
    <row r="454" spans="6:13">
      <c r="M454" s="1" t="str">
        <f>IF(ISNUMBER(MATCH(D454,Clubs,0)),MIN(M$446:M453)-1,"NC")</f>
        <v>NC</v>
      </c>
    </row>
    <row r="455" spans="6:13">
      <c r="M455" s="1" t="str">
        <f>IF(ISNUMBER(MATCH(D455,Clubs,0)),MIN(M$446:M454)-1,"NC")</f>
        <v>NC</v>
      </c>
    </row>
    <row r="456" spans="6:13">
      <c r="M456" s="1" t="str">
        <f>IF(ISNUMBER(MATCH(D456,Clubs,0)),MIN(M$446:M455)-1,"NC")</f>
        <v>NC</v>
      </c>
    </row>
    <row r="457" spans="6:13">
      <c r="M457" s="1" t="str">
        <f>IF(ISNUMBER(MATCH(D457,Clubs,0)),MIN(M$446:M456)-1,"NC")</f>
        <v>NC</v>
      </c>
    </row>
    <row r="458" spans="6:13">
      <c r="M458" s="1" t="str">
        <f>IF(ISNUMBER(MATCH(D458,Clubs,0)),MIN(M$446:M457)-1,"NC")</f>
        <v>NC</v>
      </c>
    </row>
    <row r="459" spans="6:13">
      <c r="M459" s="1" t="str">
        <f>IF(ISNUMBER(MATCH(D459,Clubs,0)),MIN(M$446:M458)-1,"NC")</f>
        <v>NC</v>
      </c>
    </row>
    <row r="460" spans="6:13">
      <c r="M460" s="1" t="str">
        <f>IF(ISNUMBER(MATCH(D460,Clubs,0)),MIN(M$446:M459)-1,"NC")</f>
        <v>NC</v>
      </c>
    </row>
    <row r="461" spans="6:13">
      <c r="M461" s="1" t="str">
        <f>IF(ISNUMBER(MATCH(D461,Clubs,0)),MIN(M$446:M460)-1,"NC")</f>
        <v>NC</v>
      </c>
    </row>
    <row r="462" spans="6:13">
      <c r="M462" s="1" t="str">
        <f>IF(ISNUMBER(MATCH(D462,Clubs,0)),MIN(M$446:M461)-1,"NC")</f>
        <v>NC</v>
      </c>
    </row>
    <row r="463" spans="6:13">
      <c r="M463" s="1" t="str">
        <f>IF(ISNUMBER(MATCH(D463,Clubs,0)),MIN(M$446:M462)-1,"NC")</f>
        <v>NC</v>
      </c>
    </row>
    <row r="464" spans="6:13">
      <c r="M464" s="1" t="str">
        <f>IF(ISNUMBER(MATCH(D464,Clubs,0)),MIN(M$446:M463)-1,"NC")</f>
        <v>NC</v>
      </c>
    </row>
    <row r="465" spans="13:13">
      <c r="M465" s="1" t="str">
        <f>IF(ISNUMBER(MATCH(D465,Clubs,0)),MIN(M$446:M464)-1,"NC")</f>
        <v>NC</v>
      </c>
    </row>
    <row r="466" spans="13:13">
      <c r="M466" s="1" t="str">
        <f>IF(ISNUMBER(MATCH(D466,Clubs,0)),MIN(M$446:M465)-1,"NC")</f>
        <v>NC</v>
      </c>
    </row>
    <row r="467" spans="13:13">
      <c r="M467" s="1" t="str">
        <f>IF(ISNUMBER(MATCH(D467,Clubs,0)),MIN(M$446:M466)-1,"NC")</f>
        <v>NC</v>
      </c>
    </row>
    <row r="468" spans="13:13">
      <c r="M468" s="1" t="str">
        <f>IF(ISNUMBER(MATCH(D468,Clubs,0)),MIN(M$446:M467)-1,"NC")</f>
        <v>NC</v>
      </c>
    </row>
    <row r="469" spans="13:13">
      <c r="M469" s="1" t="str">
        <f>IF(ISNUMBER(MATCH(D469,Clubs,0)),MIN(M$446:M468)-1,"NC")</f>
        <v>NC</v>
      </c>
    </row>
    <row r="470" spans="13:13">
      <c r="M470" s="1" t="str">
        <f>IF(ISNUMBER(MATCH(D470,Clubs,0)),MIN(M$446:M469)-1,"NC")</f>
        <v>NC</v>
      </c>
    </row>
    <row r="471" spans="13:13">
      <c r="M471" s="1" t="str">
        <f>IF(ISNUMBER(MATCH(D471,Clubs,0)),MIN(M$446:M470)-1,"NC")</f>
        <v>NC</v>
      </c>
    </row>
    <row r="472" spans="13:13">
      <c r="M472" s="1" t="str">
        <f>IF(ISNUMBER(MATCH(D472,Clubs,0)),MIN(M$446:M471)-1,"NC")</f>
        <v>NC</v>
      </c>
    </row>
    <row r="473" spans="13:13">
      <c r="M473" s="1" t="str">
        <f>IF(ISNUMBER(MATCH(D473,Clubs,0)),MIN(M$446:M472)-1,"NC")</f>
        <v>NC</v>
      </c>
    </row>
    <row r="474" spans="13:13">
      <c r="M474" s="1" t="str">
        <f>IF(ISNUMBER(MATCH(D474,Clubs,0)),MIN(M$446:M473)-1,"NC")</f>
        <v>NC</v>
      </c>
    </row>
    <row r="475" spans="13:13">
      <c r="M475" s="1" t="str">
        <f>IF(ISNUMBER(MATCH(D475,Clubs,0)),MIN(M$446:M474)-1,"NC")</f>
        <v>NC</v>
      </c>
    </row>
  </sheetData>
  <mergeCells count="9">
    <mergeCell ref="D394:E394"/>
    <mergeCell ref="D410:E410"/>
    <mergeCell ref="D428:E428"/>
    <mergeCell ref="D444:E444"/>
    <mergeCell ref="B2:M2"/>
    <mergeCell ref="D4:E4"/>
    <mergeCell ref="D110:E110"/>
    <mergeCell ref="D212:E212"/>
    <mergeCell ref="D331:E33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32846-1442-4DD9-8060-22235C41CFDF}">
  <dimension ref="B2:T475"/>
  <sheetViews>
    <sheetView topLeftCell="A2" workbookViewId="0">
      <selection activeCell="B3" sqref="B3"/>
    </sheetView>
  </sheetViews>
  <sheetFormatPr defaultRowHeight="15"/>
  <cols>
    <col min="1" max="1" width="9.140625" style="99"/>
    <col min="2" max="2" width="6.7109375" style="99" customWidth="1"/>
    <col min="3" max="3" width="26.5703125" style="99" bestFit="1" customWidth="1"/>
    <col min="4" max="4" width="9.28515625" style="339" bestFit="1" customWidth="1"/>
    <col min="5" max="5" width="8.7109375" style="339" bestFit="1" customWidth="1"/>
    <col min="6" max="10" width="8.7109375" style="339" customWidth="1"/>
    <col min="11" max="11" width="8.5703125" style="99" bestFit="1" customWidth="1"/>
    <col min="12" max="13" width="9.140625" style="334"/>
    <col min="14" max="14" width="9.140625" style="323"/>
    <col min="15" max="16" width="9.140625" style="99"/>
    <col min="17" max="17" width="12.42578125" style="99" customWidth="1"/>
    <col min="18" max="16384" width="9.140625" style="99"/>
  </cols>
  <sheetData>
    <row r="2" spans="2:20" ht="18.75">
      <c r="B2" s="656" t="s">
        <v>309</v>
      </c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  <c r="N2" s="656"/>
      <c r="Q2"/>
    </row>
    <row r="3" spans="2:20">
      <c r="B3" s="335"/>
      <c r="Q3"/>
    </row>
    <row r="4" spans="2:20" s="3" customFormat="1" ht="18">
      <c r="B4" s="329"/>
      <c r="C4" s="330" t="s">
        <v>150</v>
      </c>
      <c r="D4" s="655"/>
      <c r="E4" s="655"/>
      <c r="F4" s="489"/>
      <c r="G4" s="489"/>
      <c r="H4" s="489"/>
      <c r="I4" s="489"/>
      <c r="J4" s="489"/>
      <c r="N4" s="2"/>
    </row>
    <row r="5" spans="2:20" ht="45">
      <c r="B5" s="569"/>
      <c r="C5" s="569" t="s">
        <v>1</v>
      </c>
      <c r="D5" s="569" t="s">
        <v>2</v>
      </c>
      <c r="E5" s="569" t="s">
        <v>166</v>
      </c>
      <c r="F5" s="569"/>
      <c r="G5" s="569"/>
      <c r="H5" s="569"/>
      <c r="I5" s="569"/>
      <c r="J5" s="569"/>
      <c r="K5" s="570"/>
      <c r="L5" s="575"/>
      <c r="M5" s="575"/>
      <c r="N5" s="570" t="s">
        <v>86</v>
      </c>
      <c r="Q5"/>
      <c r="S5" s="229" t="s">
        <v>5</v>
      </c>
      <c r="T5" s="229">
        <f>COUNTIF(C:D,S5)</f>
        <v>0</v>
      </c>
    </row>
    <row r="6" spans="2:20">
      <c r="B6" s="571"/>
      <c r="C6" s="572"/>
      <c r="D6" s="573"/>
      <c r="E6" s="573"/>
      <c r="F6" s="573"/>
      <c r="G6" s="573"/>
      <c r="H6" s="573"/>
      <c r="I6" s="573"/>
      <c r="J6" s="573"/>
      <c r="K6" s="576"/>
      <c r="L6" s="577"/>
      <c r="M6" s="577"/>
      <c r="N6" s="574">
        <v>100</v>
      </c>
      <c r="P6" s="257"/>
      <c r="Q6"/>
      <c r="S6" s="229" t="s">
        <v>4</v>
      </c>
      <c r="T6" s="229">
        <f>COUNTIF(C:D,S6)</f>
        <v>0</v>
      </c>
    </row>
    <row r="7" spans="2:20">
      <c r="B7" s="327"/>
      <c r="C7" s="257"/>
      <c r="D7" s="277"/>
      <c r="E7" s="257"/>
      <c r="F7" s="257"/>
      <c r="G7" s="257"/>
      <c r="H7" s="257"/>
      <c r="I7" s="257"/>
      <c r="J7" s="257"/>
      <c r="K7" s="334"/>
      <c r="L7" s="259"/>
      <c r="M7" s="259"/>
      <c r="N7" s="1" t="str">
        <f>IF(ISNUMBER(MATCH(D7,Clubs,0)),MIN(N$6:N6)-1,"NC")</f>
        <v>NC</v>
      </c>
      <c r="P7" s="257"/>
      <c r="S7" t="s">
        <v>189</v>
      </c>
      <c r="T7" s="229">
        <f>COUNTIF(C:D,S7)</f>
        <v>0</v>
      </c>
    </row>
    <row r="8" spans="2:20">
      <c r="B8" s="327"/>
      <c r="C8" s="257"/>
      <c r="D8" s="277"/>
      <c r="E8" s="99"/>
      <c r="F8" s="99"/>
      <c r="G8" s="99"/>
      <c r="H8" s="99"/>
      <c r="I8" s="99"/>
      <c r="J8" s="99"/>
      <c r="K8" s="334"/>
      <c r="L8" s="259"/>
      <c r="M8" s="259"/>
      <c r="N8" s="1" t="str">
        <f>IF(ISNUMBER(MATCH(D8,Clubs,0)),MIN(N$6:N7)-1,"NC")</f>
        <v>NC</v>
      </c>
      <c r="P8" s="257"/>
      <c r="S8" t="s">
        <v>6</v>
      </c>
      <c r="T8" s="229">
        <f>COUNTIF(C:D,S8)</f>
        <v>0</v>
      </c>
    </row>
    <row r="9" spans="2:20">
      <c r="B9" s="327"/>
      <c r="C9" s="257"/>
      <c r="D9" s="277"/>
      <c r="E9" s="99"/>
      <c r="F9" s="99"/>
      <c r="G9" s="99"/>
      <c r="H9" s="99"/>
      <c r="I9" s="99"/>
      <c r="J9" s="99"/>
      <c r="K9" s="334"/>
      <c r="L9" s="259"/>
      <c r="M9" s="259"/>
      <c r="N9" s="1" t="str">
        <f>IF(ISNUMBER(MATCH(D9,Clubs,0)),MIN(N$6:N8)-1,"NC")</f>
        <v>NC</v>
      </c>
      <c r="P9" s="257"/>
      <c r="S9" t="s">
        <v>3</v>
      </c>
      <c r="T9" s="229">
        <f>COUNTIF(C:D,S9)</f>
        <v>0</v>
      </c>
    </row>
    <row r="10" spans="2:20">
      <c r="B10" s="327"/>
      <c r="C10" s="257"/>
      <c r="D10" s="277"/>
      <c r="E10" s="99"/>
      <c r="F10" s="99"/>
      <c r="G10" s="99"/>
      <c r="H10" s="99"/>
      <c r="I10" s="99"/>
      <c r="J10" s="99"/>
      <c r="K10" s="334"/>
      <c r="L10" s="259"/>
      <c r="M10" s="259"/>
      <c r="N10" s="1" t="str">
        <f>IF(ISNUMBER(MATCH(D10,Clubs,0)),MIN(N$6:N9)-1,"NC")</f>
        <v>NC</v>
      </c>
      <c r="P10" s="257"/>
      <c r="T10" s="334"/>
    </row>
    <row r="11" spans="2:20">
      <c r="B11" s="327"/>
      <c r="C11" s="257"/>
      <c r="D11" s="277"/>
      <c r="E11" s="99"/>
      <c r="F11" s="99"/>
      <c r="G11" s="99"/>
      <c r="H11" s="99"/>
      <c r="I11" s="99"/>
      <c r="J11" s="99"/>
      <c r="K11" s="334"/>
      <c r="L11" s="259"/>
      <c r="M11" s="259"/>
      <c r="N11" s="1" t="str">
        <f>IF(ISNUMBER(MATCH(D11,Clubs,0)),MIN(N$6:N10)-1,"NC")</f>
        <v>NC</v>
      </c>
      <c r="P11" s="257"/>
      <c r="T11" s="334"/>
    </row>
    <row r="12" spans="2:20">
      <c r="B12" s="327"/>
      <c r="C12" s="257"/>
      <c r="D12" s="277"/>
      <c r="E12" s="99"/>
      <c r="F12" s="99"/>
      <c r="G12" s="99"/>
      <c r="H12" s="99"/>
      <c r="I12" s="99"/>
      <c r="J12" s="99"/>
      <c r="K12" s="334"/>
      <c r="L12" s="259"/>
      <c r="M12" s="259"/>
      <c r="N12" s="1" t="str">
        <f>IF(ISNUMBER(MATCH(D12,Clubs,0)),MIN(N$6:N11)-1,"NC")</f>
        <v>NC</v>
      </c>
      <c r="P12" s="257"/>
      <c r="T12" s="334"/>
    </row>
    <row r="13" spans="2:20">
      <c r="B13" s="327"/>
      <c r="C13" s="257"/>
      <c r="D13" s="277"/>
      <c r="E13" s="99"/>
      <c r="F13" s="99"/>
      <c r="G13" s="99"/>
      <c r="H13" s="99"/>
      <c r="I13" s="99"/>
      <c r="J13" s="99"/>
      <c r="K13" s="334"/>
      <c r="L13" s="259"/>
      <c r="M13" s="259"/>
      <c r="N13" s="1" t="str">
        <f>IF(ISNUMBER(MATCH(D13,Clubs,0)),MIN(N$6:N12)-1,"NC")</f>
        <v>NC</v>
      </c>
      <c r="P13" s="257"/>
      <c r="T13" s="334"/>
    </row>
    <row r="14" spans="2:20">
      <c r="B14" s="327"/>
      <c r="C14" s="257"/>
      <c r="D14" s="277"/>
      <c r="E14" s="99"/>
      <c r="F14" s="99"/>
      <c r="G14" s="99"/>
      <c r="H14" s="99"/>
      <c r="I14" s="99"/>
      <c r="J14" s="99"/>
      <c r="K14" s="334"/>
      <c r="L14" s="259"/>
      <c r="M14" s="259"/>
      <c r="N14" s="1" t="str">
        <f>IF(ISNUMBER(MATCH(D14,Clubs,0)),MIN(N$6:N13)-1,"NC")</f>
        <v>NC</v>
      </c>
      <c r="P14" s="257"/>
      <c r="T14" s="334"/>
    </row>
    <row r="15" spans="2:20">
      <c r="B15" s="327"/>
      <c r="C15" s="257"/>
      <c r="D15" s="277"/>
      <c r="E15" s="99"/>
      <c r="F15" s="99"/>
      <c r="G15" s="99"/>
      <c r="H15" s="99"/>
      <c r="I15" s="99"/>
      <c r="J15" s="99"/>
      <c r="K15" s="334"/>
      <c r="L15" s="259"/>
      <c r="M15" s="259"/>
      <c r="N15" s="1" t="str">
        <f>IF(ISNUMBER(MATCH(D15,Clubs,0)),MIN(N$6:N14)-1,"NC")</f>
        <v>NC</v>
      </c>
      <c r="P15" s="257"/>
      <c r="T15" s="334"/>
    </row>
    <row r="16" spans="2:20">
      <c r="B16" s="327"/>
      <c r="C16" s="257"/>
      <c r="D16" s="277"/>
      <c r="E16" s="99"/>
      <c r="F16" s="99"/>
      <c r="G16" s="99"/>
      <c r="H16" s="99"/>
      <c r="I16" s="99"/>
      <c r="J16" s="99"/>
      <c r="K16" s="334"/>
      <c r="L16" s="259"/>
      <c r="M16" s="259"/>
      <c r="N16" s="1" t="str">
        <f>IF(ISNUMBER(MATCH(D16,Clubs,0)),MIN(N$6:N15)-1,"NC")</f>
        <v>NC</v>
      </c>
      <c r="P16" s="257"/>
      <c r="T16" s="334"/>
    </row>
    <row r="17" spans="11:14">
      <c r="K17" s="334"/>
      <c r="N17" s="1" t="str">
        <f>IF(ISNUMBER(MATCH(D17,Clubs,0)),MIN(N$6:N16)-1,"NC")</f>
        <v>NC</v>
      </c>
    </row>
    <row r="18" spans="11:14">
      <c r="K18" s="334"/>
      <c r="N18" s="1" t="str">
        <f>IF(ISNUMBER(MATCH(D18,Clubs,0)),MIN(N$6:N17)-1,"NC")</f>
        <v>NC</v>
      </c>
    </row>
    <row r="19" spans="11:14">
      <c r="K19" s="334"/>
      <c r="N19" s="1" t="str">
        <f>IF(ISNUMBER(MATCH(D19,Clubs,0)),MIN(N$6:N18)-1,"NC")</f>
        <v>NC</v>
      </c>
    </row>
    <row r="20" spans="11:14">
      <c r="K20" s="334"/>
      <c r="N20" s="1" t="str">
        <f>IF(ISNUMBER(MATCH(D20,Clubs,0)),MIN(N$6:N19)-1,"NC")</f>
        <v>NC</v>
      </c>
    </row>
    <row r="21" spans="11:14">
      <c r="K21" s="334"/>
      <c r="N21" s="1" t="str">
        <f>IF(ISNUMBER(MATCH(D21,Clubs,0)),MIN(N$6:N20)-1,"NC")</f>
        <v>NC</v>
      </c>
    </row>
    <row r="22" spans="11:14">
      <c r="K22" s="334"/>
      <c r="N22" s="1" t="str">
        <f>IF(ISNUMBER(MATCH(D22,Clubs,0)),MIN(N$6:N21)-1,"NC")</f>
        <v>NC</v>
      </c>
    </row>
    <row r="23" spans="11:14">
      <c r="K23" s="334"/>
      <c r="N23" s="1" t="str">
        <f>IF(ISNUMBER(MATCH(D23,Clubs,0)),MIN(N$6:N22)-1,"NC")</f>
        <v>NC</v>
      </c>
    </row>
    <row r="24" spans="11:14">
      <c r="N24" s="1" t="str">
        <f>IF(ISNUMBER(MATCH(D24,Clubs,0)),MIN(N$6:N23)-1,"NC")</f>
        <v>NC</v>
      </c>
    </row>
    <row r="25" spans="11:14">
      <c r="N25" s="1" t="str">
        <f>IF(ISNUMBER(MATCH(D25,Clubs,0)),MIN(N$6:N24)-1,"NC")</f>
        <v>NC</v>
      </c>
    </row>
    <row r="26" spans="11:14">
      <c r="N26" s="1" t="str">
        <f>IF(ISNUMBER(MATCH(D26,Clubs,0)),MIN(N$6:N25)-1,"NC")</f>
        <v>NC</v>
      </c>
    </row>
    <row r="27" spans="11:14">
      <c r="N27" s="1" t="str">
        <f>IF(ISNUMBER(MATCH(D27,Clubs,0)),MIN(N$6:N26)-1,"NC")</f>
        <v>NC</v>
      </c>
    </row>
    <row r="28" spans="11:14">
      <c r="N28" s="1" t="str">
        <f>IF(ISNUMBER(MATCH(D28,Clubs,0)),MIN(N$6:N27)-1,"NC")</f>
        <v>NC</v>
      </c>
    </row>
    <row r="29" spans="11:14">
      <c r="N29" s="1" t="str">
        <f>IF(ISNUMBER(MATCH(D29,Clubs,0)),MIN(N$6:N28)-1,"NC")</f>
        <v>NC</v>
      </c>
    </row>
    <row r="30" spans="11:14">
      <c r="N30" s="1" t="str">
        <f>IF(ISNUMBER(MATCH(D30,Clubs,0)),MIN(N$6:N29)-1,"NC")</f>
        <v>NC</v>
      </c>
    </row>
    <row r="31" spans="11:14">
      <c r="N31" s="1" t="str">
        <f>IF(ISNUMBER(MATCH(D31,Clubs,0)),MIN(N$6:N30)-1,"NC")</f>
        <v>NC</v>
      </c>
    </row>
    <row r="32" spans="11:14">
      <c r="N32" s="1" t="str">
        <f>IF(ISNUMBER(MATCH(D32,Clubs,0)),MIN(N$6:N31)-1,"NC")</f>
        <v>NC</v>
      </c>
    </row>
    <row r="33" spans="14:14">
      <c r="N33" s="1" t="str">
        <f>IF(ISNUMBER(MATCH(D33,Clubs,0)),MIN(N$6:N32)-1,"NC")</f>
        <v>NC</v>
      </c>
    </row>
    <row r="34" spans="14:14">
      <c r="N34" s="1" t="str">
        <f>IF(ISNUMBER(MATCH(D34,Clubs,0)),MIN(N$6:N33)-1,"NC")</f>
        <v>NC</v>
      </c>
    </row>
    <row r="35" spans="14:14">
      <c r="N35" s="1" t="str">
        <f>IF(ISNUMBER(MATCH(D35,Clubs,0)),MIN(N$6:N34)-1,"NC")</f>
        <v>NC</v>
      </c>
    </row>
    <row r="36" spans="14:14">
      <c r="N36" s="1" t="str">
        <f>IF(ISNUMBER(MATCH(D36,Clubs,0)),MIN(N$6:N35)-1,"NC")</f>
        <v>NC</v>
      </c>
    </row>
    <row r="37" spans="14:14">
      <c r="N37" s="1" t="str">
        <f>IF(ISNUMBER(MATCH(D37,Clubs,0)),MIN(N$6:N36)-1,"NC")</f>
        <v>NC</v>
      </c>
    </row>
    <row r="38" spans="14:14">
      <c r="N38" s="1" t="str">
        <f>IF(ISNUMBER(MATCH(D38,Clubs,0)),MIN(N$6:N37)-1,"NC")</f>
        <v>NC</v>
      </c>
    </row>
    <row r="39" spans="14:14">
      <c r="N39" s="1" t="str">
        <f>IF(ISNUMBER(MATCH(D39,Clubs,0)),MIN(N$6:N38)-1,"NC")</f>
        <v>NC</v>
      </c>
    </row>
    <row r="40" spans="14:14">
      <c r="N40" s="1" t="str">
        <f>IF(ISNUMBER(MATCH(D40,Clubs,0)),MIN(N$6:N39)-1,"NC")</f>
        <v>NC</v>
      </c>
    </row>
    <row r="41" spans="14:14">
      <c r="N41" s="1" t="str">
        <f>IF(ISNUMBER(MATCH(D41,Clubs,0)),MIN(N$6:N40)-1,"NC")</f>
        <v>NC</v>
      </c>
    </row>
    <row r="42" spans="14:14">
      <c r="N42" s="1" t="str">
        <f>IF(ISNUMBER(MATCH(D42,Clubs,0)),MIN(N$6:N41)-1,"NC")</f>
        <v>NC</v>
      </c>
    </row>
    <row r="43" spans="14:14">
      <c r="N43" s="1" t="str">
        <f>IF(ISNUMBER(MATCH(D43,Clubs,0)),MIN(N$6:N42)-1,"NC")</f>
        <v>NC</v>
      </c>
    </row>
    <row r="44" spans="14:14">
      <c r="N44" s="1" t="str">
        <f>IF(ISNUMBER(MATCH(D44,Clubs,0)),MIN(N$6:N43)-1,"NC")</f>
        <v>NC</v>
      </c>
    </row>
    <row r="45" spans="14:14">
      <c r="N45" s="1" t="str">
        <f>IF(ISNUMBER(MATCH(D45,Clubs,0)),MIN(N$6:N44)-1,"NC")</f>
        <v>NC</v>
      </c>
    </row>
    <row r="46" spans="14:14">
      <c r="N46" s="1" t="str">
        <f>IF(ISNUMBER(MATCH(D46,Clubs,0)),MIN(N$6:N45)-1,"NC")</f>
        <v>NC</v>
      </c>
    </row>
    <row r="47" spans="14:14">
      <c r="N47" s="1" t="str">
        <f>IF(ISNUMBER(MATCH(D47,Clubs,0)),MIN(N$6:N46)-1,"NC")</f>
        <v>NC</v>
      </c>
    </row>
    <row r="48" spans="14:14">
      <c r="N48" s="1" t="str">
        <f>IF(ISNUMBER(MATCH(D48,Clubs,0)),MIN(N$6:N47)-1,"NC")</f>
        <v>NC</v>
      </c>
    </row>
    <row r="49" spans="14:14">
      <c r="N49" s="1" t="str">
        <f>IF(ISNUMBER(MATCH(D49,Clubs,0)),MIN(N$6:N48)-1,"NC")</f>
        <v>NC</v>
      </c>
    </row>
    <row r="50" spans="14:14">
      <c r="N50" s="1" t="str">
        <f>IF(ISNUMBER(MATCH(D50,Clubs,0)),MIN(N$6:N49)-1,"NC")</f>
        <v>NC</v>
      </c>
    </row>
    <row r="51" spans="14:14">
      <c r="N51" s="1" t="str">
        <f>IF(ISNUMBER(MATCH(D51,Clubs,0)),MIN(N$6:N50)-1,"NC")</f>
        <v>NC</v>
      </c>
    </row>
    <row r="52" spans="14:14">
      <c r="N52" s="1" t="str">
        <f>IF(ISNUMBER(MATCH(D52,Clubs,0)),MIN(N$6:N51)-1,"NC")</f>
        <v>NC</v>
      </c>
    </row>
    <row r="53" spans="14:14">
      <c r="N53" s="1" t="str">
        <f>IF(ISNUMBER(MATCH(D53,Clubs,0)),MIN(N$6:N52)-1,"NC")</f>
        <v>NC</v>
      </c>
    </row>
    <row r="54" spans="14:14">
      <c r="N54" s="1" t="str">
        <f>IF(ISNUMBER(MATCH(D54,Clubs,0)),MIN(N$6:N53)-1,"NC")</f>
        <v>NC</v>
      </c>
    </row>
    <row r="55" spans="14:14">
      <c r="N55" s="1" t="str">
        <f>IF(ISNUMBER(MATCH(D55,Clubs,0)),MIN(N$6:N54)-1,"NC")</f>
        <v>NC</v>
      </c>
    </row>
    <row r="56" spans="14:14">
      <c r="N56" s="1" t="str">
        <f>IF(ISNUMBER(MATCH(D56,Clubs,0)),MIN(N$6:N55)-1,"NC")</f>
        <v>NC</v>
      </c>
    </row>
    <row r="57" spans="14:14">
      <c r="N57" s="1" t="str">
        <f>IF(ISNUMBER(MATCH(D57,Clubs,0)),MIN(N$6:N56)-1,"NC")</f>
        <v>NC</v>
      </c>
    </row>
    <row r="58" spans="14:14">
      <c r="N58" s="1" t="str">
        <f>IF(ISNUMBER(MATCH(D58,Clubs,0)),MIN(N$6:N57)-1,"NC")</f>
        <v>NC</v>
      </c>
    </row>
    <row r="59" spans="14:14">
      <c r="N59" s="1" t="str">
        <f>IF(ISNUMBER(MATCH(D59,Clubs,0)),MIN(N$6:N58)-1,"NC")</f>
        <v>NC</v>
      </c>
    </row>
    <row r="60" spans="14:14">
      <c r="N60" s="1" t="str">
        <f>IF(ISNUMBER(MATCH(D60,Clubs,0)),MIN(N$6:N59)-1,"NC")</f>
        <v>NC</v>
      </c>
    </row>
    <row r="61" spans="14:14">
      <c r="N61" s="1" t="str">
        <f>IF(ISNUMBER(MATCH(D61,Clubs,0)),MIN(N$6:N60)-1,"NC")</f>
        <v>NC</v>
      </c>
    </row>
    <row r="62" spans="14:14">
      <c r="N62" s="1" t="str">
        <f>IF(ISNUMBER(MATCH(D62,Clubs,0)),MIN(N$6:N61)-1,"NC")</f>
        <v>NC</v>
      </c>
    </row>
    <row r="63" spans="14:14">
      <c r="N63" s="1" t="str">
        <f>IF(ISNUMBER(MATCH(D63,Clubs,0)),MIN(N$6:N62)-1,"NC")</f>
        <v>NC</v>
      </c>
    </row>
    <row r="64" spans="14:14">
      <c r="N64" s="1" t="str">
        <f>IF(ISNUMBER(MATCH(D64,Clubs,0)),MIN(N$6:N63)-1,"NC")</f>
        <v>NC</v>
      </c>
    </row>
    <row r="65" spans="14:14">
      <c r="N65" s="1" t="str">
        <f>IF(ISNUMBER(MATCH(D65,Clubs,0)),MIN(N$6:N64)-1,"NC")</f>
        <v>NC</v>
      </c>
    </row>
    <row r="66" spans="14:14">
      <c r="N66" s="1" t="str">
        <f>IF(ISNUMBER(MATCH(D66,Clubs,0)),MIN(N$6:N65)-1,"NC")</f>
        <v>NC</v>
      </c>
    </row>
    <row r="67" spans="14:14">
      <c r="N67" s="1" t="str">
        <f>IF(ISNUMBER(MATCH(D67,Clubs,0)),MIN(N$6:N66)-1,"NC")</f>
        <v>NC</v>
      </c>
    </row>
    <row r="68" spans="14:14">
      <c r="N68" s="1" t="str">
        <f>IF(ISNUMBER(MATCH(D68,Clubs,0)),MIN(N$6:N67)-1,"NC")</f>
        <v>NC</v>
      </c>
    </row>
    <row r="69" spans="14:14">
      <c r="N69" s="1" t="str">
        <f>IF(ISNUMBER(MATCH(D69,Clubs,0)),MIN(N$6:N68)-1,"NC")</f>
        <v>NC</v>
      </c>
    </row>
    <row r="70" spans="14:14">
      <c r="N70" s="1" t="str">
        <f>IF(ISNUMBER(MATCH(D70,Clubs,0)),MIN(N$6:N69)-1,"NC")</f>
        <v>NC</v>
      </c>
    </row>
    <row r="71" spans="14:14">
      <c r="N71" s="1" t="str">
        <f>IF(ISNUMBER(MATCH(D71,Clubs,0)),MIN(N$6:N70)-1,"NC")</f>
        <v>NC</v>
      </c>
    </row>
    <row r="72" spans="14:14">
      <c r="N72" s="1" t="str">
        <f>IF(ISNUMBER(MATCH(D72,Clubs,0)),MIN(N$6:N71)-1,"NC")</f>
        <v>NC</v>
      </c>
    </row>
    <row r="73" spans="14:14">
      <c r="N73" s="1" t="str">
        <f>IF(ISNUMBER(MATCH(D73,Clubs,0)),MIN(N$6:N72)-1,"NC")</f>
        <v>NC</v>
      </c>
    </row>
    <row r="74" spans="14:14">
      <c r="N74" s="1" t="str">
        <f>IF(ISNUMBER(MATCH(D74,Clubs,0)),MIN(N$6:N73)-1,"NC")</f>
        <v>NC</v>
      </c>
    </row>
    <row r="75" spans="14:14">
      <c r="N75" s="1" t="str">
        <f>IF(ISNUMBER(MATCH(D75,Clubs,0)),MIN(N$6:N74)-1,"NC")</f>
        <v>NC</v>
      </c>
    </row>
    <row r="76" spans="14:14">
      <c r="N76" s="1" t="str">
        <f>IF(ISNUMBER(MATCH(D76,Clubs,0)),MIN(N$6:N75)-1,"NC")</f>
        <v>NC</v>
      </c>
    </row>
    <row r="77" spans="14:14">
      <c r="N77" s="1" t="str">
        <f>IF(ISNUMBER(MATCH(D77,Clubs,0)),MIN(N$6:N76)-1,"NC")</f>
        <v>NC</v>
      </c>
    </row>
    <row r="78" spans="14:14">
      <c r="N78" s="1" t="str">
        <f>IF(ISNUMBER(MATCH(D78,Clubs,0)),MIN(N$6:N77)-1,"NC")</f>
        <v>NC</v>
      </c>
    </row>
    <row r="79" spans="14:14">
      <c r="N79" s="1" t="str">
        <f>IF(ISNUMBER(MATCH(D79,Clubs,0)),MIN(N$6:N78)-1,"NC")</f>
        <v>NC</v>
      </c>
    </row>
    <row r="80" spans="14:14">
      <c r="N80" s="1" t="str">
        <f>IF(ISNUMBER(MATCH(D80,Clubs,0)),MIN(N$6:N79)-1,"NC")</f>
        <v>NC</v>
      </c>
    </row>
    <row r="81" spans="14:14">
      <c r="N81" s="1" t="str">
        <f>IF(ISNUMBER(MATCH(D81,Clubs,0)),MIN(N$6:N80)-1,"NC")</f>
        <v>NC</v>
      </c>
    </row>
    <row r="82" spans="14:14">
      <c r="N82" s="1" t="str">
        <f>IF(ISNUMBER(MATCH(D82,Clubs,0)),MIN(N$6:N81)-1,"NC")</f>
        <v>NC</v>
      </c>
    </row>
    <row r="83" spans="14:14">
      <c r="N83" s="1" t="str">
        <f>IF(ISNUMBER(MATCH(D83,Clubs,0)),MIN(N$6:N82)-1,"NC")</f>
        <v>NC</v>
      </c>
    </row>
    <row r="84" spans="14:14">
      <c r="N84" s="1" t="str">
        <f>IF(ISNUMBER(MATCH(D84,Clubs,0)),MIN(N$6:N83)-1,"NC")</f>
        <v>NC</v>
      </c>
    </row>
    <row r="85" spans="14:14">
      <c r="N85" s="1" t="str">
        <f>IF(ISNUMBER(MATCH(D85,Clubs,0)),MIN(N$6:N84)-1,"NC")</f>
        <v>NC</v>
      </c>
    </row>
    <row r="86" spans="14:14">
      <c r="N86" s="1" t="str">
        <f>IF(ISNUMBER(MATCH(D86,Clubs,0)),MIN(N$6:N85)-1,"NC")</f>
        <v>NC</v>
      </c>
    </row>
    <row r="87" spans="14:14">
      <c r="N87" s="1" t="str">
        <f>IF(ISNUMBER(MATCH(D87,Clubs,0)),MIN(N$6:N86)-1,"NC")</f>
        <v>NC</v>
      </c>
    </row>
    <row r="88" spans="14:14">
      <c r="N88" s="1" t="str">
        <f>IF(ISNUMBER(MATCH(D88,Clubs,0)),MIN(N$6:N87)-1,"NC")</f>
        <v>NC</v>
      </c>
    </row>
    <row r="89" spans="14:14">
      <c r="N89" s="1" t="str">
        <f>IF(ISNUMBER(MATCH(D89,Clubs,0)),MIN(N$6:N88)-1,"NC")</f>
        <v>NC</v>
      </c>
    </row>
    <row r="90" spans="14:14">
      <c r="N90" s="1" t="str">
        <f>IF(ISNUMBER(MATCH(D90,Clubs,0)),MIN(N$6:N89)-1,"NC")</f>
        <v>NC</v>
      </c>
    </row>
    <row r="91" spans="14:14">
      <c r="N91" s="1" t="str">
        <f>IF(ISNUMBER(MATCH(D91,Clubs,0)),MIN(N$6:N90)-1,"NC")</f>
        <v>NC</v>
      </c>
    </row>
    <row r="92" spans="14:14">
      <c r="N92" s="1" t="str">
        <f>IF(ISNUMBER(MATCH(D92,Clubs,0)),MIN(N$6:N91)-1,"NC")</f>
        <v>NC</v>
      </c>
    </row>
    <row r="93" spans="14:14">
      <c r="N93" s="1" t="str">
        <f>IF(ISNUMBER(MATCH(D93,Clubs,0)),MIN(N$6:N92)-1,"NC")</f>
        <v>NC</v>
      </c>
    </row>
    <row r="94" spans="14:14">
      <c r="N94" s="1" t="str">
        <f>IF(ISNUMBER(MATCH(D94,Clubs,0)),MIN(N$6:N93)-1,"NC")</f>
        <v>NC</v>
      </c>
    </row>
    <row r="95" spans="14:14">
      <c r="N95" s="1" t="str">
        <f>IF(ISNUMBER(MATCH(D95,Clubs,0)),MIN(N$6:N94)-1,"NC")</f>
        <v>NC</v>
      </c>
    </row>
    <row r="96" spans="14:14">
      <c r="N96" s="1" t="str">
        <f>IF(ISNUMBER(MATCH(D96,Clubs,0)),MIN(N$6:N95)-1,"NC")</f>
        <v>NC</v>
      </c>
    </row>
    <row r="97" spans="2:14">
      <c r="C97" s="257"/>
      <c r="D97" s="277"/>
      <c r="E97" s="99"/>
      <c r="F97" s="99"/>
      <c r="G97" s="99"/>
      <c r="H97" s="99"/>
      <c r="I97" s="99"/>
      <c r="J97" s="99"/>
      <c r="K97" s="334"/>
      <c r="L97" s="259"/>
      <c r="M97" s="259"/>
      <c r="N97" s="1" t="str">
        <f>IF(ISNUMBER(MATCH(D97,Clubs,0)),MIN(N$6:N96)-1,"NC")</f>
        <v>NC</v>
      </c>
    </row>
    <row r="98" spans="2:14">
      <c r="C98" s="257"/>
      <c r="D98" s="277"/>
      <c r="E98" s="99"/>
      <c r="F98" s="99"/>
      <c r="G98" s="99"/>
      <c r="H98" s="99"/>
      <c r="I98" s="99"/>
      <c r="J98" s="99"/>
      <c r="K98" s="334"/>
      <c r="L98" s="259"/>
      <c r="M98" s="259"/>
      <c r="N98" s="1" t="str">
        <f>IF(ISNUMBER(MATCH(D98,Clubs,0)),MIN(N$6:N97)-1,"NC")</f>
        <v>NC</v>
      </c>
    </row>
    <row r="99" spans="2:14">
      <c r="C99" s="257"/>
      <c r="D99" s="277"/>
      <c r="E99" s="99"/>
      <c r="F99" s="99"/>
      <c r="G99" s="99"/>
      <c r="H99" s="99"/>
      <c r="I99" s="99"/>
      <c r="J99" s="99"/>
      <c r="K99" s="334"/>
      <c r="L99" s="259"/>
      <c r="M99" s="259"/>
      <c r="N99" s="1" t="str">
        <f>IF(ISNUMBER(MATCH(D99,Clubs,0)),MIN(N$6:N98)-1,"NC")</f>
        <v>NC</v>
      </c>
    </row>
    <row r="100" spans="2:14">
      <c r="C100" s="257"/>
      <c r="D100" s="277"/>
      <c r="E100" s="277"/>
      <c r="F100" s="277"/>
      <c r="G100" s="277"/>
      <c r="H100" s="277"/>
      <c r="I100" s="277"/>
      <c r="J100" s="277"/>
      <c r="K100" s="334"/>
      <c r="L100" s="259"/>
      <c r="M100" s="259"/>
      <c r="N100" s="1" t="str">
        <f>IF(ISNUMBER(MATCH(D100,Clubs,0)),MIN(N$6:N99)-1,"NC")</f>
        <v>NC</v>
      </c>
    </row>
    <row r="101" spans="2:14">
      <c r="C101" s="257"/>
      <c r="D101" s="277"/>
      <c r="E101" s="277"/>
      <c r="F101" s="277"/>
      <c r="G101" s="277"/>
      <c r="H101" s="277"/>
      <c r="I101" s="277"/>
      <c r="J101" s="277"/>
      <c r="K101" s="334"/>
      <c r="L101" s="259"/>
      <c r="M101" s="259"/>
      <c r="N101" s="1" t="str">
        <f>IF(ISNUMBER(MATCH(D101,Clubs,0)),MIN(N$6:N100)-1,"NC")</f>
        <v>NC</v>
      </c>
    </row>
    <row r="102" spans="2:14">
      <c r="C102" s="257"/>
      <c r="D102" s="277"/>
      <c r="E102" s="277"/>
      <c r="F102" s="277"/>
      <c r="G102" s="277"/>
      <c r="H102" s="277"/>
      <c r="I102" s="277"/>
      <c r="J102" s="277"/>
      <c r="K102" s="334"/>
      <c r="L102" s="259"/>
      <c r="M102" s="259"/>
      <c r="N102" s="1" t="str">
        <f>IF(ISNUMBER(MATCH(D102,Clubs,0)),MIN(N$6:N101)-1,"NC")</f>
        <v>NC</v>
      </c>
    </row>
    <row r="103" spans="2:14">
      <c r="C103" s="257"/>
      <c r="D103" s="277"/>
      <c r="E103" s="277"/>
      <c r="F103" s="277"/>
      <c r="G103" s="277"/>
      <c r="H103" s="277"/>
      <c r="I103" s="277"/>
      <c r="J103" s="277"/>
      <c r="K103" s="334"/>
      <c r="L103" s="259"/>
      <c r="M103" s="259"/>
      <c r="N103" s="1" t="str">
        <f>IF(ISNUMBER(MATCH(D103,Clubs,0)),MIN(N$6:N102)-1,"NC")</f>
        <v>NC</v>
      </c>
    </row>
    <row r="104" spans="2:14">
      <c r="C104" s="257"/>
      <c r="D104" s="277"/>
      <c r="E104" s="277"/>
      <c r="F104" s="277"/>
      <c r="G104" s="277"/>
      <c r="H104" s="277"/>
      <c r="I104" s="277"/>
      <c r="J104" s="277"/>
      <c r="K104" s="334"/>
      <c r="L104" s="259"/>
      <c r="M104" s="259"/>
      <c r="N104" s="1" t="str">
        <f>IF(ISNUMBER(MATCH(D104,Clubs,0)),MIN(N$6:N103)-1,"NC")</f>
        <v>NC</v>
      </c>
    </row>
    <row r="105" spans="2:14">
      <c r="C105" s="335"/>
      <c r="D105" s="335"/>
      <c r="E105" s="335"/>
      <c r="F105" s="335"/>
      <c r="G105" s="335"/>
      <c r="H105" s="335"/>
      <c r="I105" s="335"/>
      <c r="J105" s="335"/>
      <c r="K105" s="299"/>
      <c r="L105" s="328"/>
      <c r="M105" s="328"/>
      <c r="N105" s="1" t="str">
        <f>IF(ISNUMBER(MATCH(D105,Clubs,0)),MIN(N$6:N104)-1,"NC")</f>
        <v>NC</v>
      </c>
    </row>
    <row r="106" spans="2:14">
      <c r="C106" s="335"/>
      <c r="D106" s="335"/>
      <c r="E106" s="335"/>
      <c r="F106" s="335"/>
      <c r="G106" s="335"/>
      <c r="H106" s="335"/>
      <c r="I106" s="335"/>
      <c r="J106" s="335"/>
      <c r="K106" s="299"/>
      <c r="L106" s="328"/>
      <c r="M106" s="328"/>
      <c r="N106" s="1" t="str">
        <f>IF(ISNUMBER(MATCH(D106,Clubs,0)),MIN(N$6:N105)-1,"NC")</f>
        <v>NC</v>
      </c>
    </row>
    <row r="107" spans="2:14">
      <c r="C107" s="335"/>
      <c r="D107" s="335"/>
      <c r="E107" s="335"/>
      <c r="F107" s="335"/>
      <c r="G107" s="335"/>
      <c r="H107" s="335"/>
      <c r="I107" s="335"/>
      <c r="J107" s="335"/>
      <c r="K107" s="299"/>
      <c r="L107" s="328"/>
      <c r="M107" s="328"/>
      <c r="N107" s="1" t="str">
        <f>IF(ISNUMBER(MATCH(D107,Clubs,0)),MIN(N$6:N106)-1,"NC")</f>
        <v>NC</v>
      </c>
    </row>
    <row r="110" spans="2:14" s="3" customFormat="1" ht="18">
      <c r="C110" s="330" t="s">
        <v>151</v>
      </c>
      <c r="D110" s="655"/>
      <c r="E110" s="655"/>
      <c r="F110" s="489"/>
      <c r="G110" s="489"/>
      <c r="H110" s="489"/>
      <c r="I110" s="489"/>
      <c r="J110" s="489"/>
      <c r="N110" s="2"/>
    </row>
    <row r="111" spans="2:14" ht="45">
      <c r="B111" s="578"/>
      <c r="C111" s="566" t="s">
        <v>1</v>
      </c>
      <c r="D111" s="566" t="s">
        <v>2</v>
      </c>
      <c r="E111" s="566" t="s">
        <v>166</v>
      </c>
      <c r="F111" s="566"/>
      <c r="G111" s="566"/>
      <c r="H111" s="566"/>
      <c r="I111" s="566"/>
      <c r="J111" s="566"/>
      <c r="K111" s="567"/>
      <c r="L111" s="579"/>
      <c r="M111" s="579"/>
      <c r="N111" s="567" t="s">
        <v>86</v>
      </c>
    </row>
    <row r="112" spans="2:14">
      <c r="B112" s="578"/>
      <c r="C112" s="566"/>
      <c r="D112" s="566"/>
      <c r="E112" s="566"/>
      <c r="F112" s="566"/>
      <c r="G112" s="566"/>
      <c r="H112" s="566"/>
      <c r="I112" s="566"/>
      <c r="J112" s="566"/>
      <c r="K112" s="567"/>
      <c r="L112" s="579"/>
      <c r="M112" s="579"/>
      <c r="N112" s="568">
        <v>100</v>
      </c>
    </row>
    <row r="113" spans="6:14">
      <c r="F113" s="494"/>
      <c r="N113" s="1" t="str">
        <f>IF(ISNUMBER(MATCH(D113,Clubs,0)),MIN(N$112:N112)-1,"NC")</f>
        <v>NC</v>
      </c>
    </row>
    <row r="114" spans="6:14">
      <c r="F114" s="494"/>
      <c r="N114" s="1" t="str">
        <f>IF(ISNUMBER(MATCH(D114,Clubs,0)),MIN(N$112:N113)-1,"NC")</f>
        <v>NC</v>
      </c>
    </row>
    <row r="115" spans="6:14">
      <c r="F115" s="494"/>
      <c r="N115" s="1" t="str">
        <f>IF(ISNUMBER(MATCH(D115,Clubs,0)),MIN(N$112:N114)-1,"NC")</f>
        <v>NC</v>
      </c>
    </row>
    <row r="116" spans="6:14">
      <c r="F116" s="494"/>
      <c r="N116" s="1" t="str">
        <f>IF(ISNUMBER(MATCH(D116,Clubs,0)),MIN(N$112:N115)-1,"NC")</f>
        <v>NC</v>
      </c>
    </row>
    <row r="117" spans="6:14">
      <c r="F117" s="494"/>
      <c r="N117" s="1" t="str">
        <f>IF(ISNUMBER(MATCH(D117,Clubs,0)),MIN(N$112:N116)-1,"NC")</f>
        <v>NC</v>
      </c>
    </row>
    <row r="118" spans="6:14">
      <c r="F118" s="494"/>
      <c r="N118" s="1" t="str">
        <f>IF(ISNUMBER(MATCH(D118,Clubs,0)),MIN(N$112:N117)-1,"NC")</f>
        <v>NC</v>
      </c>
    </row>
    <row r="119" spans="6:14">
      <c r="F119" s="494"/>
      <c r="N119" s="1" t="str">
        <f>IF(ISNUMBER(MATCH(D119,Clubs,0)),MIN(N$112:N118)-1,"NC")</f>
        <v>NC</v>
      </c>
    </row>
    <row r="120" spans="6:14">
      <c r="F120" s="494"/>
      <c r="N120" s="1" t="str">
        <f>IF(ISNUMBER(MATCH(D120,Clubs,0)),MIN(N$112:N119)-1,"NC")</f>
        <v>NC</v>
      </c>
    </row>
    <row r="121" spans="6:14">
      <c r="F121" s="494"/>
      <c r="N121" s="1" t="str">
        <f>IF(ISNUMBER(MATCH(D121,Clubs,0)),MIN(N$112:N120)-1,"NC")</f>
        <v>NC</v>
      </c>
    </row>
    <row r="122" spans="6:14">
      <c r="F122" s="494"/>
      <c r="N122" s="1" t="str">
        <f>IF(ISNUMBER(MATCH(D122,Clubs,0)),MIN(N$112:N121)-1,"NC")</f>
        <v>NC</v>
      </c>
    </row>
    <row r="123" spans="6:14">
      <c r="F123" s="494"/>
      <c r="N123" s="1" t="str">
        <f>IF(ISNUMBER(MATCH(D123,Clubs,0)),MIN(N$112:N122)-1,"NC")</f>
        <v>NC</v>
      </c>
    </row>
    <row r="124" spans="6:14">
      <c r="F124" s="494"/>
      <c r="N124" s="1" t="str">
        <f>IF(ISNUMBER(MATCH(D124,Clubs,0)),MIN(N$112:N123)-1,"NC")</f>
        <v>NC</v>
      </c>
    </row>
    <row r="125" spans="6:14">
      <c r="F125" s="494"/>
      <c r="N125" s="1" t="str">
        <f>IF(ISNUMBER(MATCH(D125,Clubs,0)),MIN(N$112:N124)-1,"NC")</f>
        <v>NC</v>
      </c>
    </row>
    <row r="126" spans="6:14">
      <c r="F126" s="494"/>
      <c r="N126" s="1" t="str">
        <f>IF(ISNUMBER(MATCH(D126,Clubs,0)),MIN(N$112:N125)-1,"NC")</f>
        <v>NC</v>
      </c>
    </row>
    <row r="127" spans="6:14">
      <c r="F127" s="494"/>
      <c r="N127" s="1" t="str">
        <f>IF(ISNUMBER(MATCH(D127,Clubs,0)),MIN(N$112:N126)-1,"NC")</f>
        <v>NC</v>
      </c>
    </row>
    <row r="128" spans="6:14">
      <c r="F128" s="494"/>
      <c r="N128" s="1" t="str">
        <f>IF(ISNUMBER(MATCH(D128,Clubs,0)),MIN(N$112:N127)-1,"NC")</f>
        <v>NC</v>
      </c>
    </row>
    <row r="129" spans="6:14">
      <c r="F129" s="494"/>
      <c r="N129" s="1" t="str">
        <f>IF(ISNUMBER(MATCH(D129,Clubs,0)),MIN(N$112:N128)-1,"NC")</f>
        <v>NC</v>
      </c>
    </row>
    <row r="130" spans="6:14">
      <c r="F130" s="494"/>
      <c r="N130" s="1" t="str">
        <f>IF(ISNUMBER(MATCH(D130,Clubs,0)),MIN(N$112:N129)-1,"NC")</f>
        <v>NC</v>
      </c>
    </row>
    <row r="131" spans="6:14">
      <c r="F131" s="494"/>
      <c r="N131" s="1" t="str">
        <f>IF(ISNUMBER(MATCH(D131,Clubs,0)),MIN(N$112:N130)-1,"NC")</f>
        <v>NC</v>
      </c>
    </row>
    <row r="132" spans="6:14">
      <c r="F132" s="494"/>
      <c r="N132" s="1" t="str">
        <f>IF(ISNUMBER(MATCH(D132,Clubs,0)),MIN(N$112:N131)-1,"NC")</f>
        <v>NC</v>
      </c>
    </row>
    <row r="133" spans="6:14">
      <c r="F133" s="494"/>
      <c r="N133" s="1" t="str">
        <f>IF(ISNUMBER(MATCH(D133,Clubs,0)),MIN(N$112:N132)-1,"NC")</f>
        <v>NC</v>
      </c>
    </row>
    <row r="134" spans="6:14">
      <c r="F134" s="494"/>
      <c r="N134" s="1" t="str">
        <f>IF(ISNUMBER(MATCH(D134,Clubs,0)),MIN(N$112:N133)-1,"NC")</f>
        <v>NC</v>
      </c>
    </row>
    <row r="135" spans="6:14">
      <c r="F135" s="494"/>
      <c r="N135" s="1" t="str">
        <f>IF(ISNUMBER(MATCH(D135,Clubs,0)),MIN(N$112:N134)-1,"NC")</f>
        <v>NC</v>
      </c>
    </row>
    <row r="136" spans="6:14">
      <c r="F136" s="494"/>
      <c r="N136" s="1" t="str">
        <f>IF(ISNUMBER(MATCH(D136,Clubs,0)),MIN(N$112:N135)-1,"NC")</f>
        <v>NC</v>
      </c>
    </row>
    <row r="137" spans="6:14">
      <c r="F137" s="494"/>
      <c r="N137" s="1" t="str">
        <f>IF(ISNUMBER(MATCH(D137,Clubs,0)),MIN(N$112:N136)-1,"NC")</f>
        <v>NC</v>
      </c>
    </row>
    <row r="138" spans="6:14">
      <c r="F138" s="494"/>
      <c r="N138" s="1" t="str">
        <f>IF(ISNUMBER(MATCH(D138,Clubs,0)),MIN(N$112:N137)-1,"NC")</f>
        <v>NC</v>
      </c>
    </row>
    <row r="139" spans="6:14">
      <c r="N139" s="1" t="str">
        <f>IF(ISNUMBER(MATCH(D139,Clubs,0)),MIN(N$112:N138)-1,"NC")</f>
        <v>NC</v>
      </c>
    </row>
    <row r="140" spans="6:14">
      <c r="N140" s="1" t="str">
        <f>IF(ISNUMBER(MATCH(D140,Clubs,0)),MIN(N$112:N139)-1,"NC")</f>
        <v>NC</v>
      </c>
    </row>
    <row r="141" spans="6:14">
      <c r="N141" s="1" t="str">
        <f>IF(ISNUMBER(MATCH(D141,Clubs,0)),MIN(N$112:N140)-1,"NC")</f>
        <v>NC</v>
      </c>
    </row>
    <row r="142" spans="6:14">
      <c r="N142" s="1" t="str">
        <f>IF(ISNUMBER(MATCH(D142,Clubs,0)),MIN(N$112:N141)-1,"NC")</f>
        <v>NC</v>
      </c>
    </row>
    <row r="143" spans="6:14">
      <c r="N143" s="1" t="str">
        <f>IF(ISNUMBER(MATCH(D143,Clubs,0)),MIN(N$112:N142)-1,"NC")</f>
        <v>NC</v>
      </c>
    </row>
    <row r="144" spans="6:14">
      <c r="N144" s="1" t="str">
        <f>IF(ISNUMBER(MATCH(D144,Clubs,0)),MIN(N$112:N143)-1,"NC")</f>
        <v>NC</v>
      </c>
    </row>
    <row r="145" spans="14:14">
      <c r="N145" s="1" t="str">
        <f>IF(ISNUMBER(MATCH(D145,Clubs,0)),MIN(N$112:N144)-1,"NC")</f>
        <v>NC</v>
      </c>
    </row>
    <row r="146" spans="14:14">
      <c r="N146" s="1" t="str">
        <f>IF(ISNUMBER(MATCH(D146,Clubs,0)),MIN(N$112:N145)-1,"NC")</f>
        <v>NC</v>
      </c>
    </row>
    <row r="147" spans="14:14">
      <c r="N147" s="1" t="str">
        <f>IF(ISNUMBER(MATCH(D147,Clubs,0)),MIN(N$112:N146)-1,"NC")</f>
        <v>NC</v>
      </c>
    </row>
    <row r="148" spans="14:14">
      <c r="N148" s="1" t="str">
        <f>IF(ISNUMBER(MATCH(D148,Clubs,0)),MIN(N$112:N147)-1,"NC")</f>
        <v>NC</v>
      </c>
    </row>
    <row r="149" spans="14:14">
      <c r="N149" s="1" t="str">
        <f>IF(ISNUMBER(MATCH(D149,Clubs,0)),MIN(N$112:N148)-1,"NC")</f>
        <v>NC</v>
      </c>
    </row>
    <row r="150" spans="14:14">
      <c r="N150" s="1" t="str">
        <f>IF(ISNUMBER(MATCH(D150,Clubs,0)),MIN(N$112:N149)-1,"NC")</f>
        <v>NC</v>
      </c>
    </row>
    <row r="151" spans="14:14">
      <c r="N151" s="1" t="str">
        <f>IF(ISNUMBER(MATCH(D151,Clubs,0)),MIN(N$112:N150)-1,"NC")</f>
        <v>NC</v>
      </c>
    </row>
    <row r="152" spans="14:14">
      <c r="N152" s="1" t="str">
        <f>IF(ISNUMBER(MATCH(D152,Clubs,0)),MIN(N$112:N151)-1,"NC")</f>
        <v>NC</v>
      </c>
    </row>
    <row r="153" spans="14:14">
      <c r="N153" s="1" t="str">
        <f>IF(ISNUMBER(MATCH(D153,Clubs,0)),MIN(N$112:N152)-1,"NC")</f>
        <v>NC</v>
      </c>
    </row>
    <row r="154" spans="14:14">
      <c r="N154" s="1" t="str">
        <f>IF(ISNUMBER(MATCH(D154,Clubs,0)),MIN(N$112:N153)-1,"NC")</f>
        <v>NC</v>
      </c>
    </row>
    <row r="155" spans="14:14">
      <c r="N155" s="1" t="str">
        <f>IF(ISNUMBER(MATCH(D155,Clubs,0)),MIN(N$112:N154)-1,"NC")</f>
        <v>NC</v>
      </c>
    </row>
    <row r="156" spans="14:14">
      <c r="N156" s="1" t="str">
        <f>IF(ISNUMBER(MATCH(D156,Clubs,0)),MIN(N$112:N155)-1,"NC")</f>
        <v>NC</v>
      </c>
    </row>
    <row r="157" spans="14:14">
      <c r="N157" s="1" t="str">
        <f>IF(ISNUMBER(MATCH(D157,Clubs,0)),MIN(N$112:N156)-1,"NC")</f>
        <v>NC</v>
      </c>
    </row>
    <row r="158" spans="14:14">
      <c r="N158" s="1" t="str">
        <f>IF(ISNUMBER(MATCH(D158,Clubs,0)),MIN(N$112:N157)-1,"NC")</f>
        <v>NC</v>
      </c>
    </row>
    <row r="159" spans="14:14">
      <c r="N159" s="1" t="str">
        <f>IF(ISNUMBER(MATCH(D159,Clubs,0)),MIN(N$112:N158)-1,"NC")</f>
        <v>NC</v>
      </c>
    </row>
    <row r="160" spans="14:14">
      <c r="N160" s="1" t="str">
        <f>IF(ISNUMBER(MATCH(D160,Clubs,0)),MIN(N$112:N159)-1,"NC")</f>
        <v>NC</v>
      </c>
    </row>
    <row r="161" spans="14:14">
      <c r="N161" s="1" t="str">
        <f>IF(ISNUMBER(MATCH(D161,Clubs,0)),MIN(N$112:N160)-1,"NC")</f>
        <v>NC</v>
      </c>
    </row>
    <row r="162" spans="14:14">
      <c r="N162" s="1" t="str">
        <f>IF(ISNUMBER(MATCH(D162,Clubs,0)),MIN(N$112:N161)-1,"NC")</f>
        <v>NC</v>
      </c>
    </row>
    <row r="163" spans="14:14">
      <c r="N163" s="1" t="str">
        <f>IF(ISNUMBER(MATCH(D163,Clubs,0)),MIN(N$112:N162)-1,"NC")</f>
        <v>NC</v>
      </c>
    </row>
    <row r="164" spans="14:14">
      <c r="N164" s="1" t="str">
        <f>IF(ISNUMBER(MATCH(D164,Clubs,0)),MIN(N$112:N163)-1,"NC")</f>
        <v>NC</v>
      </c>
    </row>
    <row r="165" spans="14:14">
      <c r="N165" s="1" t="str">
        <f>IF(ISNUMBER(MATCH(D165,Clubs,0)),MIN(N$112:N164)-1,"NC")</f>
        <v>NC</v>
      </c>
    </row>
    <row r="166" spans="14:14">
      <c r="N166" s="1" t="str">
        <f>IF(ISNUMBER(MATCH(D166,Clubs,0)),MIN(N$112:N165)-1,"NC")</f>
        <v>NC</v>
      </c>
    </row>
    <row r="167" spans="14:14">
      <c r="N167" s="1" t="str">
        <f>IF(ISNUMBER(MATCH(D167,Clubs,0)),MIN(N$112:N166)-1,"NC")</f>
        <v>NC</v>
      </c>
    </row>
    <row r="168" spans="14:14">
      <c r="N168" s="1" t="str">
        <f>IF(ISNUMBER(MATCH(D168,Clubs,0)),MIN(N$112:N167)-1,"NC")</f>
        <v>NC</v>
      </c>
    </row>
    <row r="169" spans="14:14">
      <c r="N169" s="1" t="str">
        <f>IF(ISNUMBER(MATCH(D169,Clubs,0)),MIN(N$112:N168)-1,"NC")</f>
        <v>NC</v>
      </c>
    </row>
    <row r="170" spans="14:14">
      <c r="N170" s="1" t="str">
        <f>IF(ISNUMBER(MATCH(D170,Clubs,0)),MIN(N$112:N169)-1,"NC")</f>
        <v>NC</v>
      </c>
    </row>
    <row r="171" spans="14:14">
      <c r="N171" s="1" t="str">
        <f>IF(ISNUMBER(MATCH(D171,Clubs,0)),MIN(N$112:N170)-1,"NC")</f>
        <v>NC</v>
      </c>
    </row>
    <row r="172" spans="14:14">
      <c r="N172" s="1" t="str">
        <f>IF(ISNUMBER(MATCH(D172,Clubs,0)),MIN(N$112:N171)-1,"NC")</f>
        <v>NC</v>
      </c>
    </row>
    <row r="173" spans="14:14">
      <c r="N173" s="1" t="str">
        <f>IF(ISNUMBER(MATCH(D173,Clubs,0)),MIN(N$112:N172)-1,"NC")</f>
        <v>NC</v>
      </c>
    </row>
    <row r="174" spans="14:14">
      <c r="N174" s="1" t="str">
        <f>IF(ISNUMBER(MATCH(D174,Clubs,0)),MIN(N$112:N173)-1,"NC")</f>
        <v>NC</v>
      </c>
    </row>
    <row r="175" spans="14:14">
      <c r="N175" s="1" t="str">
        <f>IF(ISNUMBER(MATCH(D175,Clubs,0)),MIN(N$112:N174)-1,"NC")</f>
        <v>NC</v>
      </c>
    </row>
    <row r="176" spans="14:14">
      <c r="N176" s="1" t="str">
        <f>IF(ISNUMBER(MATCH(D176,Clubs,0)),MIN(N$112:N175)-1,"NC")</f>
        <v>NC</v>
      </c>
    </row>
    <row r="177" spans="14:14">
      <c r="N177" s="1" t="str">
        <f>IF(ISNUMBER(MATCH(D177,Clubs,0)),MIN(N$112:N176)-1,"NC")</f>
        <v>NC</v>
      </c>
    </row>
    <row r="178" spans="14:14">
      <c r="N178" s="1" t="str">
        <f>IF(ISNUMBER(MATCH(D178,Clubs,0)),MIN(N$112:N177)-1,"NC")</f>
        <v>NC</v>
      </c>
    </row>
    <row r="179" spans="14:14">
      <c r="N179" s="1" t="str">
        <f>IF(ISNUMBER(MATCH(D179,Clubs,0)),MIN(N$112:N178)-1,"NC")</f>
        <v>NC</v>
      </c>
    </row>
    <row r="180" spans="14:14">
      <c r="N180" s="1" t="str">
        <f>IF(ISNUMBER(MATCH(D180,Clubs,0)),MIN(N$112:N179)-1,"NC")</f>
        <v>NC</v>
      </c>
    </row>
    <row r="181" spans="14:14">
      <c r="N181" s="1" t="str">
        <f>IF(ISNUMBER(MATCH(D181,Clubs,0)),MIN(N$112:N180)-1,"NC")</f>
        <v>NC</v>
      </c>
    </row>
    <row r="182" spans="14:14">
      <c r="N182" s="1" t="str">
        <f>IF(ISNUMBER(MATCH(D182,Clubs,0)),MIN(N$112:N181)-1,"NC")</f>
        <v>NC</v>
      </c>
    </row>
    <row r="183" spans="14:14">
      <c r="N183" s="1" t="str">
        <f>IF(ISNUMBER(MATCH(D183,Clubs,0)),MIN(N$112:N182)-1,"NC")</f>
        <v>NC</v>
      </c>
    </row>
    <row r="184" spans="14:14">
      <c r="N184" s="1" t="str">
        <f>IF(ISNUMBER(MATCH(D184,Clubs,0)),MIN(N$112:N183)-1,"NC")</f>
        <v>NC</v>
      </c>
    </row>
    <row r="185" spans="14:14">
      <c r="N185" s="1" t="str">
        <f>IF(ISNUMBER(MATCH(D185,Clubs,0)),MIN(N$112:N184)-1,"NC")</f>
        <v>NC</v>
      </c>
    </row>
    <row r="186" spans="14:14">
      <c r="N186" s="1" t="str">
        <f>IF(ISNUMBER(MATCH(D186,Clubs,0)),MIN(N$112:N185)-1,"NC")</f>
        <v>NC</v>
      </c>
    </row>
    <row r="187" spans="14:14">
      <c r="N187" s="1" t="str">
        <f>IF(ISNUMBER(MATCH(D187,Clubs,0)),MIN(N$112:N186)-1,"NC")</f>
        <v>NC</v>
      </c>
    </row>
    <row r="188" spans="14:14">
      <c r="N188" s="1" t="str">
        <f>IF(ISNUMBER(MATCH(D188,Clubs,0)),MIN(N$112:N187)-1,"NC")</f>
        <v>NC</v>
      </c>
    </row>
    <row r="189" spans="14:14">
      <c r="N189" s="1" t="str">
        <f>IF(ISNUMBER(MATCH(D189,Clubs,0)),MIN(N$112:N188)-1,"NC")</f>
        <v>NC</v>
      </c>
    </row>
    <row r="190" spans="14:14">
      <c r="N190" s="1" t="str">
        <f>IF(ISNUMBER(MATCH(D190,Clubs,0)),MIN(N$112:N189)-1,"NC")</f>
        <v>NC</v>
      </c>
    </row>
    <row r="191" spans="14:14">
      <c r="N191" s="1" t="str">
        <f>IF(ISNUMBER(MATCH(D191,Clubs,0)),MIN(N$112:N190)-1,"NC")</f>
        <v>NC</v>
      </c>
    </row>
    <row r="192" spans="14:14">
      <c r="N192" s="1" t="str">
        <f>IF(ISNUMBER(MATCH(D192,Clubs,0)),MIN(N$112:N191)-1,"NC")</f>
        <v>NC</v>
      </c>
    </row>
    <row r="193" spans="14:14">
      <c r="N193" s="1" t="str">
        <f>IF(ISNUMBER(MATCH(D193,Clubs,0)),MIN(N$112:N192)-1,"NC")</f>
        <v>NC</v>
      </c>
    </row>
    <row r="194" spans="14:14">
      <c r="N194" s="1" t="str">
        <f>IF(ISNUMBER(MATCH(D194,Clubs,0)),MIN(N$112:N193)-1,"NC")</f>
        <v>NC</v>
      </c>
    </row>
    <row r="195" spans="14:14">
      <c r="N195" s="1" t="str">
        <f>IF(ISNUMBER(MATCH(D195,Clubs,0)),MIN(N$112:N194)-1,"NC")</f>
        <v>NC</v>
      </c>
    </row>
    <row r="196" spans="14:14">
      <c r="N196" s="1" t="str">
        <f>IF(ISNUMBER(MATCH(D196,Clubs,0)),MIN(N$112:N195)-1,"NC")</f>
        <v>NC</v>
      </c>
    </row>
    <row r="197" spans="14:14">
      <c r="N197" s="1" t="str">
        <f>IF(ISNUMBER(MATCH(D197,Clubs,0)),MIN(N$112:N196)-1,"NC")</f>
        <v>NC</v>
      </c>
    </row>
    <row r="198" spans="14:14">
      <c r="N198" s="1" t="str">
        <f>IF(ISNUMBER(MATCH(D198,Clubs,0)),MIN(N$112:N197)-1,"NC")</f>
        <v>NC</v>
      </c>
    </row>
    <row r="199" spans="14:14">
      <c r="N199" s="1" t="str">
        <f>IF(ISNUMBER(MATCH(D199,Clubs,0)),MIN(N$112:N198)-1,"NC")</f>
        <v>NC</v>
      </c>
    </row>
    <row r="200" spans="14:14">
      <c r="N200" s="1" t="str">
        <f>IF(ISNUMBER(MATCH(D200,Clubs,0)),MIN(N$112:N199)-1,"NC")</f>
        <v>NC</v>
      </c>
    </row>
    <row r="201" spans="14:14">
      <c r="N201" s="1" t="str">
        <f>IF(ISNUMBER(MATCH(D201,Clubs,0)),MIN(N$112:N200)-1,"NC")</f>
        <v>NC</v>
      </c>
    </row>
    <row r="202" spans="14:14">
      <c r="N202" s="1" t="str">
        <f>IF(ISNUMBER(MATCH(D202,Clubs,0)),MIN(N$112:N201)-1,"NC")</f>
        <v>NC</v>
      </c>
    </row>
    <row r="203" spans="14:14">
      <c r="N203" s="1" t="str">
        <f>IF(ISNUMBER(MATCH(D203,Clubs,0)),MIN(N$112:N202)-1,"NC")</f>
        <v>NC</v>
      </c>
    </row>
    <row r="204" spans="14:14">
      <c r="N204" s="1" t="str">
        <f>IF(ISNUMBER(MATCH(D204,Clubs,0)),MIN(N$112:N203)-1,"NC")</f>
        <v>NC</v>
      </c>
    </row>
    <row r="205" spans="14:14">
      <c r="N205" s="1" t="str">
        <f>IF(ISNUMBER(MATCH(D205,Clubs,0)),MIN(N$112:N204)-1,"NC")</f>
        <v>NC</v>
      </c>
    </row>
    <row r="206" spans="14:14">
      <c r="N206" s="1" t="str">
        <f>IF(ISNUMBER(MATCH(D206,Clubs,0)),MIN(N$112:N205)-1,"NC")</f>
        <v>NC</v>
      </c>
    </row>
    <row r="207" spans="14:14">
      <c r="N207" s="1" t="str">
        <f>IF(ISNUMBER(MATCH(D207,Clubs,0)),MIN(N$112:N206)-1,"NC")</f>
        <v>NC</v>
      </c>
    </row>
    <row r="208" spans="14:14">
      <c r="N208" s="1" t="str">
        <f>IF(ISNUMBER(MATCH(D208,Clubs,0)),MIN(N$112:N207)-1,"NC")</f>
        <v>NC</v>
      </c>
    </row>
    <row r="209" spans="2:14">
      <c r="C209" s="327"/>
      <c r="D209" s="335"/>
      <c r="E209" s="335"/>
      <c r="F209" s="335"/>
      <c r="G209" s="335"/>
      <c r="H209" s="335"/>
      <c r="I209" s="335"/>
      <c r="J209" s="335"/>
      <c r="K209" s="328"/>
      <c r="L209" s="328"/>
      <c r="M209" s="328"/>
      <c r="N209" s="1" t="str">
        <f>IF(ISNUMBER(MATCH(D209,Clubs,0)),MIN(N$112:N208)-1,"NC")</f>
        <v>NC</v>
      </c>
    </row>
    <row r="210" spans="2:14">
      <c r="C210" s="327"/>
      <c r="D210" s="335"/>
      <c r="E210" s="335"/>
      <c r="F210" s="335"/>
      <c r="G210" s="335"/>
      <c r="H210" s="335"/>
      <c r="I210" s="335"/>
      <c r="J210" s="335"/>
      <c r="K210" s="328"/>
      <c r="L210" s="328"/>
      <c r="M210" s="328"/>
    </row>
    <row r="211" spans="2:14">
      <c r="K211" s="323"/>
      <c r="L211" s="336"/>
      <c r="M211" s="336"/>
    </row>
    <row r="212" spans="2:14" s="3" customFormat="1" ht="18">
      <c r="C212" s="330" t="s">
        <v>152</v>
      </c>
      <c r="D212" s="655"/>
      <c r="E212" s="655"/>
      <c r="F212" s="489"/>
      <c r="G212" s="489"/>
      <c r="H212" s="489"/>
      <c r="I212" s="489"/>
      <c r="J212" s="489"/>
      <c r="N212" s="2"/>
    </row>
    <row r="213" spans="2:14" ht="45">
      <c r="B213" s="581"/>
      <c r="C213" s="564" t="s">
        <v>1</v>
      </c>
      <c r="D213" s="564" t="s">
        <v>2</v>
      </c>
      <c r="E213" s="564" t="s">
        <v>166</v>
      </c>
      <c r="F213" s="564"/>
      <c r="G213" s="564"/>
      <c r="H213" s="564"/>
      <c r="I213" s="564"/>
      <c r="J213" s="564"/>
      <c r="K213" s="565"/>
      <c r="L213" s="580"/>
      <c r="M213" s="580"/>
      <c r="N213" s="565" t="s">
        <v>86</v>
      </c>
    </row>
    <row r="214" spans="2:14">
      <c r="B214" s="581"/>
      <c r="C214" s="582"/>
      <c r="D214" s="583"/>
      <c r="E214" s="583"/>
      <c r="F214" s="583"/>
      <c r="G214" s="583"/>
      <c r="H214" s="583"/>
      <c r="I214" s="583"/>
      <c r="J214" s="583"/>
      <c r="K214" s="584"/>
      <c r="L214" s="585"/>
      <c r="M214" s="585"/>
      <c r="N214" s="586">
        <v>100</v>
      </c>
    </row>
    <row r="215" spans="2:14">
      <c r="C215" s="257"/>
      <c r="D215" s="277"/>
      <c r="E215" s="277"/>
      <c r="F215" s="495"/>
      <c r="G215" s="277"/>
      <c r="H215" s="277"/>
      <c r="I215" s="277"/>
      <c r="J215" s="277"/>
      <c r="K215" s="334"/>
      <c r="L215" s="259"/>
      <c r="M215" s="259"/>
      <c r="N215" s="1" t="str">
        <f>IF(ISNUMBER(MATCH(D215,Clubs,0)),MIN(N214:N$214)-1,"NC")</f>
        <v>NC</v>
      </c>
    </row>
    <row r="216" spans="2:14">
      <c r="C216" s="257"/>
      <c r="D216" s="277"/>
      <c r="E216" s="277"/>
      <c r="F216" s="495"/>
      <c r="G216" s="277"/>
      <c r="H216" s="277"/>
      <c r="I216" s="277"/>
      <c r="J216" s="277"/>
      <c r="K216" s="334"/>
      <c r="L216" s="259"/>
      <c r="M216" s="259"/>
      <c r="N216" s="1" t="str">
        <f>IF(ISNUMBER(MATCH(D216,Clubs,0)),MIN(N$214:N215)-1,"NC")</f>
        <v>NC</v>
      </c>
    </row>
    <row r="217" spans="2:14">
      <c r="C217" s="257"/>
      <c r="D217" s="277"/>
      <c r="E217" s="277"/>
      <c r="F217" s="495"/>
      <c r="G217" s="277"/>
      <c r="H217" s="277"/>
      <c r="I217" s="277"/>
      <c r="J217" s="277"/>
      <c r="K217" s="334"/>
      <c r="L217" s="259"/>
      <c r="M217" s="259"/>
      <c r="N217" s="1" t="str">
        <f>IF(ISNUMBER(MATCH(D217,Clubs,0)),MIN(N$214:N216)-1,"NC")</f>
        <v>NC</v>
      </c>
    </row>
    <row r="218" spans="2:14">
      <c r="C218" s="257"/>
      <c r="D218" s="277"/>
      <c r="E218" s="277"/>
      <c r="F218" s="495"/>
      <c r="G218" s="277"/>
      <c r="H218" s="277"/>
      <c r="I218" s="277"/>
      <c r="J218" s="277"/>
      <c r="K218" s="334"/>
      <c r="L218" s="259"/>
      <c r="M218" s="259"/>
      <c r="N218" s="1" t="str">
        <f>IF(ISNUMBER(MATCH(D218,Clubs,0)),MIN(N$214:N217)-1,"NC")</f>
        <v>NC</v>
      </c>
    </row>
    <row r="219" spans="2:14">
      <c r="C219" s="257"/>
      <c r="D219" s="277"/>
      <c r="E219" s="277"/>
      <c r="F219" s="495"/>
      <c r="G219" s="277"/>
      <c r="H219" s="277"/>
      <c r="I219" s="277"/>
      <c r="J219" s="277"/>
      <c r="K219" s="334"/>
      <c r="L219" s="259"/>
      <c r="M219" s="259"/>
      <c r="N219" s="1" t="str">
        <f>IF(ISNUMBER(MATCH(D219,Clubs,0)),MIN(N$214:N218)-1,"NC")</f>
        <v>NC</v>
      </c>
    </row>
    <row r="220" spans="2:14">
      <c r="C220" s="257"/>
      <c r="D220" s="277"/>
      <c r="E220" s="277"/>
      <c r="F220" s="495"/>
      <c r="G220" s="277"/>
      <c r="H220" s="277"/>
      <c r="I220" s="277"/>
      <c r="J220" s="277"/>
      <c r="K220" s="334"/>
      <c r="L220" s="259"/>
      <c r="M220" s="259"/>
      <c r="N220" s="1" t="str">
        <f>IF(ISNUMBER(MATCH(D220,Clubs,0)),MIN(N$214:N219)-1,"NC")</f>
        <v>NC</v>
      </c>
    </row>
    <row r="221" spans="2:14">
      <c r="C221" s="257"/>
      <c r="D221" s="277"/>
      <c r="E221" s="277"/>
      <c r="F221" s="495"/>
      <c r="G221" s="277"/>
      <c r="H221" s="277"/>
      <c r="I221" s="277"/>
      <c r="J221" s="277"/>
      <c r="K221" s="334"/>
      <c r="L221" s="259"/>
      <c r="M221" s="259"/>
      <c r="N221" s="1" t="str">
        <f>IF(ISNUMBER(MATCH(D221,Clubs,0)),MIN(N$214:N220)-1,"NC")</f>
        <v>NC</v>
      </c>
    </row>
    <row r="222" spans="2:14">
      <c r="C222" s="257"/>
      <c r="D222" s="277"/>
      <c r="E222" s="277"/>
      <c r="F222" s="495"/>
      <c r="G222" s="277"/>
      <c r="H222" s="277"/>
      <c r="I222" s="277"/>
      <c r="J222" s="277"/>
      <c r="K222" s="334"/>
      <c r="L222" s="259"/>
      <c r="M222" s="259"/>
      <c r="N222" s="1" t="str">
        <f>IF(ISNUMBER(MATCH(D222,Clubs,0)),MIN(N$214:N221)-1,"NC")</f>
        <v>NC</v>
      </c>
    </row>
    <row r="223" spans="2:14">
      <c r="C223" s="257"/>
      <c r="D223" s="277"/>
      <c r="E223" s="277"/>
      <c r="F223" s="495"/>
      <c r="G223" s="277"/>
      <c r="H223" s="277"/>
      <c r="I223" s="277"/>
      <c r="J223" s="277"/>
      <c r="K223" s="334"/>
      <c r="L223" s="259"/>
      <c r="M223" s="259"/>
      <c r="N223" s="1" t="str">
        <f>IF(ISNUMBER(MATCH(D223,Clubs,0)),MIN(N$214:N222)-1,"NC")</f>
        <v>NC</v>
      </c>
    </row>
    <row r="224" spans="2:14">
      <c r="C224" s="257"/>
      <c r="D224" s="277"/>
      <c r="E224" s="277"/>
      <c r="F224" s="495"/>
      <c r="G224" s="277"/>
      <c r="H224" s="277"/>
      <c r="I224" s="277"/>
      <c r="J224" s="277"/>
      <c r="K224" s="334"/>
      <c r="L224" s="259"/>
      <c r="M224" s="259"/>
      <c r="N224" s="1" t="str">
        <f>IF(ISNUMBER(MATCH(D224,Clubs,0)),MIN(N$214:N223)-1,"NC")</f>
        <v>NC</v>
      </c>
    </row>
    <row r="225" spans="6:14">
      <c r="F225" s="494"/>
      <c r="N225" s="1" t="str">
        <f>IF(ISNUMBER(MATCH(D225,Clubs,0)),MIN(N$214:N224)-1,"NC")</f>
        <v>NC</v>
      </c>
    </row>
    <row r="226" spans="6:14">
      <c r="F226" s="494"/>
      <c r="N226" s="1" t="str">
        <f>IF(ISNUMBER(MATCH(D226,Clubs,0)),MIN(N$214:N225)-1,"NC")</f>
        <v>NC</v>
      </c>
    </row>
    <row r="227" spans="6:14">
      <c r="F227" s="494"/>
      <c r="N227" s="1" t="str">
        <f>IF(ISNUMBER(MATCH(D227,Clubs,0)),MIN(N$214:N226)-1,"NC")</f>
        <v>NC</v>
      </c>
    </row>
    <row r="228" spans="6:14">
      <c r="F228" s="494"/>
      <c r="N228" s="1" t="str">
        <f>IF(ISNUMBER(MATCH(D228,Clubs,0)),MIN(N$214:N227)-1,"NC")</f>
        <v>NC</v>
      </c>
    </row>
    <row r="229" spans="6:14">
      <c r="F229" s="494"/>
      <c r="N229" s="1" t="str">
        <f>IF(ISNUMBER(MATCH(D229,Clubs,0)),MIN(N$214:N228)-1,"NC")</f>
        <v>NC</v>
      </c>
    </row>
    <row r="230" spans="6:14">
      <c r="F230" s="494"/>
      <c r="N230" s="1" t="str">
        <f>IF(ISNUMBER(MATCH(D230,Clubs,0)),MIN(N$214:N229)-1,"NC")</f>
        <v>NC</v>
      </c>
    </row>
    <row r="231" spans="6:14">
      <c r="F231" s="494"/>
      <c r="N231" s="1" t="str">
        <f>IF(ISNUMBER(MATCH(D231,Clubs,0)),MIN(N$214:N230)-1,"NC")</f>
        <v>NC</v>
      </c>
    </row>
    <row r="232" spans="6:14">
      <c r="F232" s="494"/>
      <c r="N232" s="1" t="str">
        <f>IF(ISNUMBER(MATCH(D232,Clubs,0)),MIN(N$214:N231)-1,"NC")</f>
        <v>NC</v>
      </c>
    </row>
    <row r="233" spans="6:14">
      <c r="F233" s="494"/>
      <c r="N233" s="1" t="str">
        <f>IF(ISNUMBER(MATCH(D233,Clubs,0)),MIN(N$214:N232)-1,"NC")</f>
        <v>NC</v>
      </c>
    </row>
    <row r="234" spans="6:14">
      <c r="F234" s="494"/>
      <c r="N234" s="1" t="str">
        <f>IF(ISNUMBER(MATCH(D234,Clubs,0)),MIN(N$214:N233)-1,"NC")</f>
        <v>NC</v>
      </c>
    </row>
    <row r="235" spans="6:14">
      <c r="F235" s="494"/>
      <c r="N235" s="1" t="str">
        <f>IF(ISNUMBER(MATCH(D235,Clubs,0)),MIN(N$214:N234)-1,"NC")</f>
        <v>NC</v>
      </c>
    </row>
    <row r="236" spans="6:14">
      <c r="F236" s="494"/>
      <c r="N236" s="1" t="str">
        <f>IF(ISNUMBER(MATCH(D236,Clubs,0)),MIN(N$214:N235)-1,"NC")</f>
        <v>NC</v>
      </c>
    </row>
    <row r="237" spans="6:14">
      <c r="F237" s="494"/>
      <c r="N237" s="1" t="str">
        <f>IF(ISNUMBER(MATCH(D237,Clubs,0)),MIN(N$214:N236)-1,"NC")</f>
        <v>NC</v>
      </c>
    </row>
    <row r="238" spans="6:14">
      <c r="F238" s="494"/>
      <c r="N238" s="1" t="str">
        <f>IF(ISNUMBER(MATCH(D238,Clubs,0)),MIN(N$214:N237)-1,"NC")</f>
        <v>NC</v>
      </c>
    </row>
    <row r="239" spans="6:14">
      <c r="F239" s="494"/>
      <c r="N239" s="1" t="str">
        <f>IF(ISNUMBER(MATCH(D239,Clubs,0)),MIN(N$214:N238)-1,"NC")</f>
        <v>NC</v>
      </c>
    </row>
    <row r="240" spans="6:14">
      <c r="F240" s="494"/>
      <c r="N240" s="1" t="str">
        <f>IF(ISNUMBER(MATCH(D240,Clubs,0)),MIN(N$214:N239)-1,"NC")</f>
        <v>NC</v>
      </c>
    </row>
    <row r="241" spans="14:14">
      <c r="N241" s="1" t="str">
        <f>IF(ISNUMBER(MATCH(D241,Clubs,0)),MIN(N$214:N240)-1,"NC")</f>
        <v>NC</v>
      </c>
    </row>
    <row r="242" spans="14:14">
      <c r="N242" s="1" t="str">
        <f>IF(ISNUMBER(MATCH(D242,Clubs,0)),MIN(N$214:N241)-1,"NC")</f>
        <v>NC</v>
      </c>
    </row>
    <row r="243" spans="14:14">
      <c r="N243" s="1" t="str">
        <f>IF(ISNUMBER(MATCH(D243,Clubs,0)),MIN(N$214:N242)-1,"NC")</f>
        <v>NC</v>
      </c>
    </row>
    <row r="244" spans="14:14">
      <c r="N244" s="1" t="str">
        <f>IF(ISNUMBER(MATCH(D244,Clubs,0)),MIN(N$214:N243)-1,"NC")</f>
        <v>NC</v>
      </c>
    </row>
    <row r="245" spans="14:14">
      <c r="N245" s="1" t="str">
        <f>IF(ISNUMBER(MATCH(D245,Clubs,0)),MIN(N$214:N244)-1,"NC")</f>
        <v>NC</v>
      </c>
    </row>
    <row r="246" spans="14:14">
      <c r="N246" s="1" t="str">
        <f>IF(ISNUMBER(MATCH(D246,Clubs,0)),MIN(N$214:N245)-1,"NC")</f>
        <v>NC</v>
      </c>
    </row>
    <row r="247" spans="14:14">
      <c r="N247" s="1" t="str">
        <f>IF(ISNUMBER(MATCH(D247,Clubs,0)),MIN(N$214:N246)-1,"NC")</f>
        <v>NC</v>
      </c>
    </row>
    <row r="248" spans="14:14">
      <c r="N248" s="1" t="str">
        <f>IF(ISNUMBER(MATCH(D248,Clubs,0)),MIN(N$214:N247)-1,"NC")</f>
        <v>NC</v>
      </c>
    </row>
    <row r="249" spans="14:14">
      <c r="N249" s="1" t="str">
        <f>IF(ISNUMBER(MATCH(D249,Clubs,0)),MIN(N$214:N248)-1,"NC")</f>
        <v>NC</v>
      </c>
    </row>
    <row r="250" spans="14:14">
      <c r="N250" s="1" t="str">
        <f>IF(ISNUMBER(MATCH(D250,Clubs,0)),MIN(N$214:N249)-1,"NC")</f>
        <v>NC</v>
      </c>
    </row>
    <row r="251" spans="14:14">
      <c r="N251" s="1" t="str">
        <f>IF(ISNUMBER(MATCH(D251,Clubs,0)),MIN(N$214:N250)-1,"NC")</f>
        <v>NC</v>
      </c>
    </row>
    <row r="252" spans="14:14">
      <c r="N252" s="1" t="str">
        <f>IF(ISNUMBER(MATCH(D252,Clubs,0)),MIN(N$214:N251)-1,"NC")</f>
        <v>NC</v>
      </c>
    </row>
    <row r="253" spans="14:14">
      <c r="N253" s="1" t="str">
        <f>IF(ISNUMBER(MATCH(D253,Clubs,0)),MIN(N$214:N252)-1,"NC")</f>
        <v>NC</v>
      </c>
    </row>
    <row r="254" spans="14:14">
      <c r="N254" s="1" t="str">
        <f>IF(ISNUMBER(MATCH(D254,Clubs,0)),MIN(N$214:N253)-1,"NC")</f>
        <v>NC</v>
      </c>
    </row>
    <row r="255" spans="14:14">
      <c r="N255" s="1" t="str">
        <f>IF(ISNUMBER(MATCH(D255,Clubs,0)),MIN(N$214:N254)-1,"NC")</f>
        <v>NC</v>
      </c>
    </row>
    <row r="256" spans="14:14">
      <c r="N256" s="1" t="str">
        <f>IF(ISNUMBER(MATCH(D256,Clubs,0)),MIN(N$214:N255)-1,"NC")</f>
        <v>NC</v>
      </c>
    </row>
    <row r="257" spans="14:14">
      <c r="N257" s="1" t="str">
        <f>IF(ISNUMBER(MATCH(D257,Clubs,0)),MIN(N$214:N256)-1,"NC")</f>
        <v>NC</v>
      </c>
    </row>
    <row r="258" spans="14:14">
      <c r="N258" s="1" t="str">
        <f>IF(ISNUMBER(MATCH(D258,Clubs,0)),MIN(N$214:N257)-1,"NC")</f>
        <v>NC</v>
      </c>
    </row>
    <row r="259" spans="14:14">
      <c r="N259" s="1" t="str">
        <f>IF(ISNUMBER(MATCH(D259,Clubs,0)),MIN(N$214:N258)-1,"NC")</f>
        <v>NC</v>
      </c>
    </row>
    <row r="260" spans="14:14">
      <c r="N260" s="1" t="str">
        <f>IF(ISNUMBER(MATCH(D260,Clubs,0)),MIN(N$214:N259)-1,"NC")</f>
        <v>NC</v>
      </c>
    </row>
    <row r="261" spans="14:14">
      <c r="N261" s="1" t="str">
        <f>IF(ISNUMBER(MATCH(D261,Clubs,0)),MIN(N$214:N260)-1,"NC")</f>
        <v>NC</v>
      </c>
    </row>
    <row r="262" spans="14:14">
      <c r="N262" s="1" t="str">
        <f>IF(ISNUMBER(MATCH(D262,Clubs,0)),MIN(N$214:N261)-1,"NC")</f>
        <v>NC</v>
      </c>
    </row>
    <row r="263" spans="14:14">
      <c r="N263" s="1" t="str">
        <f>IF(ISNUMBER(MATCH(D263,Clubs,0)),MIN(N$214:N262)-1,"NC")</f>
        <v>NC</v>
      </c>
    </row>
    <row r="264" spans="14:14">
      <c r="N264" s="1" t="str">
        <f>IF(ISNUMBER(MATCH(D264,Clubs,0)),MIN(N$214:N263)-1,"NC")</f>
        <v>NC</v>
      </c>
    </row>
    <row r="265" spans="14:14">
      <c r="N265" s="1" t="str">
        <f>IF(ISNUMBER(MATCH(D265,Clubs,0)),MIN(N$214:N264)-1,"NC")</f>
        <v>NC</v>
      </c>
    </row>
    <row r="266" spans="14:14">
      <c r="N266" s="1" t="str">
        <f>IF(ISNUMBER(MATCH(D266,Clubs,0)),MIN(N$214:N265)-1,"NC")</f>
        <v>NC</v>
      </c>
    </row>
    <row r="267" spans="14:14">
      <c r="N267" s="1" t="str">
        <f>IF(ISNUMBER(MATCH(D267,Clubs,0)),MIN(N$214:N266)-1,"NC")</f>
        <v>NC</v>
      </c>
    </row>
    <row r="268" spans="14:14">
      <c r="N268" s="1" t="str">
        <f>IF(ISNUMBER(MATCH(D268,Clubs,0)),MIN(N$214:N267)-1,"NC")</f>
        <v>NC</v>
      </c>
    </row>
    <row r="269" spans="14:14">
      <c r="N269" s="1" t="str">
        <f>IF(ISNUMBER(MATCH(D269,Clubs,0)),MIN(N$214:N268)-1,"NC")</f>
        <v>NC</v>
      </c>
    </row>
    <row r="270" spans="14:14">
      <c r="N270" s="1" t="str">
        <f>IF(ISNUMBER(MATCH(D270,Clubs,0)),MIN(N$214:N269)-1,"NC")</f>
        <v>NC</v>
      </c>
    </row>
    <row r="271" spans="14:14">
      <c r="N271" s="1" t="str">
        <f>IF(ISNUMBER(MATCH(D271,Clubs,0)),MIN(N$214:N270)-1,"NC")</f>
        <v>NC</v>
      </c>
    </row>
    <row r="272" spans="14:14">
      <c r="N272" s="1" t="str">
        <f>IF(ISNUMBER(MATCH(D272,Clubs,0)),MIN(N$214:N271)-1,"NC")</f>
        <v>NC</v>
      </c>
    </row>
    <row r="273" spans="14:14">
      <c r="N273" s="1" t="str">
        <f>IF(ISNUMBER(MATCH(D273,Clubs,0)),MIN(N$214:N272)-1,"NC")</f>
        <v>NC</v>
      </c>
    </row>
    <row r="274" spans="14:14">
      <c r="N274" s="1" t="str">
        <f>IF(ISNUMBER(MATCH(D274,Clubs,0)),MIN(N$214:N273)-1,"NC")</f>
        <v>NC</v>
      </c>
    </row>
    <row r="275" spans="14:14">
      <c r="N275" s="1" t="str">
        <f>IF(ISNUMBER(MATCH(D275,Clubs,0)),MIN(N$214:N274)-1,"NC")</f>
        <v>NC</v>
      </c>
    </row>
    <row r="276" spans="14:14">
      <c r="N276" s="1" t="str">
        <f>IF(ISNUMBER(MATCH(D276,Clubs,0)),MIN(N$214:N275)-1,"NC")</f>
        <v>NC</v>
      </c>
    </row>
    <row r="277" spans="14:14">
      <c r="N277" s="1" t="str">
        <f>IF(ISNUMBER(MATCH(D277,Clubs,0)),MIN(N$214:N276)-1,"NC")</f>
        <v>NC</v>
      </c>
    </row>
    <row r="278" spans="14:14">
      <c r="N278" s="1" t="str">
        <f>IF(ISNUMBER(MATCH(D278,Clubs,0)),MIN(N$214:N277)-1,"NC")</f>
        <v>NC</v>
      </c>
    </row>
    <row r="279" spans="14:14">
      <c r="N279" s="1" t="str">
        <f>IF(ISNUMBER(MATCH(D279,Clubs,0)),MIN(N$214:N278)-1,"NC")</f>
        <v>NC</v>
      </c>
    </row>
    <row r="280" spans="14:14">
      <c r="N280" s="1" t="str">
        <f>IF(ISNUMBER(MATCH(D280,Clubs,0)),MIN(N$214:N279)-1,"NC")</f>
        <v>NC</v>
      </c>
    </row>
    <row r="281" spans="14:14">
      <c r="N281" s="1" t="str">
        <f>IF(ISNUMBER(MATCH(D281,Clubs,0)),MIN(N$214:N280)-1,"NC")</f>
        <v>NC</v>
      </c>
    </row>
    <row r="282" spans="14:14">
      <c r="N282" s="1" t="str">
        <f>IF(ISNUMBER(MATCH(D282,Clubs,0)),MIN(N$214:N281)-1,"NC")</f>
        <v>NC</v>
      </c>
    </row>
    <row r="283" spans="14:14">
      <c r="N283" s="1" t="str">
        <f>IF(ISNUMBER(MATCH(D283,Clubs,0)),MIN(N$214:N282)-1,"NC")</f>
        <v>NC</v>
      </c>
    </row>
    <row r="284" spans="14:14">
      <c r="N284" s="1" t="str">
        <f>IF(ISNUMBER(MATCH(D284,Clubs,0)),MIN(N$214:N283)-1,"NC")</f>
        <v>NC</v>
      </c>
    </row>
    <row r="285" spans="14:14">
      <c r="N285" s="1" t="str">
        <f>IF(ISNUMBER(MATCH(D285,Clubs,0)),MIN(N$214:N284)-1,"NC")</f>
        <v>NC</v>
      </c>
    </row>
    <row r="286" spans="14:14">
      <c r="N286" s="1" t="str">
        <f>IF(ISNUMBER(MATCH(D286,Clubs,0)),MIN(N$214:N285)-1,"NC")</f>
        <v>NC</v>
      </c>
    </row>
    <row r="287" spans="14:14">
      <c r="N287" s="1" t="str">
        <f>IF(ISNUMBER(MATCH(D287,Clubs,0)),MIN(N$214:N286)-1,"NC")</f>
        <v>NC</v>
      </c>
    </row>
    <row r="288" spans="14:14">
      <c r="N288" s="1" t="str">
        <f>IF(ISNUMBER(MATCH(D288,Clubs,0)),MIN(N$214:N287)-1,"NC")</f>
        <v>NC</v>
      </c>
    </row>
    <row r="289" spans="14:14">
      <c r="N289" s="1" t="str">
        <f>IF(ISNUMBER(MATCH(D289,Clubs,0)),MIN(N$214:N288)-1,"NC")</f>
        <v>NC</v>
      </c>
    </row>
    <row r="290" spans="14:14">
      <c r="N290" s="1" t="str">
        <f>IF(ISNUMBER(MATCH(D290,Clubs,0)),MIN(N$214:N289)-1,"NC")</f>
        <v>NC</v>
      </c>
    </row>
    <row r="291" spans="14:14">
      <c r="N291" s="1" t="str">
        <f>IF(ISNUMBER(MATCH(D291,Clubs,0)),MIN(N$214:N290)-1,"NC")</f>
        <v>NC</v>
      </c>
    </row>
    <row r="292" spans="14:14">
      <c r="N292" s="1" t="str">
        <f>IF(ISNUMBER(MATCH(D292,Clubs,0)),MIN(N$214:N291)-1,"NC")</f>
        <v>NC</v>
      </c>
    </row>
    <row r="293" spans="14:14">
      <c r="N293" s="1" t="str">
        <f>IF(ISNUMBER(MATCH(D293,Clubs,0)),MIN(N$214:N292)-1,"NC")</f>
        <v>NC</v>
      </c>
    </row>
    <row r="294" spans="14:14">
      <c r="N294" s="1" t="str">
        <f>IF(ISNUMBER(MATCH(D294,Clubs,0)),MIN(N$214:N293)-1,"NC")</f>
        <v>NC</v>
      </c>
    </row>
    <row r="295" spans="14:14">
      <c r="N295" s="1" t="str">
        <f>IF(ISNUMBER(MATCH(D295,Clubs,0)),MIN(N$214:N294)-1,"NC")</f>
        <v>NC</v>
      </c>
    </row>
    <row r="296" spans="14:14">
      <c r="N296" s="1" t="str">
        <f>IF(ISNUMBER(MATCH(D296,Clubs,0)),MIN(N$214:N295)-1,"NC")</f>
        <v>NC</v>
      </c>
    </row>
    <row r="297" spans="14:14">
      <c r="N297" s="1" t="str">
        <f>IF(ISNUMBER(MATCH(D297,Clubs,0)),MIN(N$214:N296)-1,"NC")</f>
        <v>NC</v>
      </c>
    </row>
    <row r="298" spans="14:14">
      <c r="N298" s="1" t="str">
        <f>IF(ISNUMBER(MATCH(D298,Clubs,0)),MIN(N$214:N297)-1,"NC")</f>
        <v>NC</v>
      </c>
    </row>
    <row r="299" spans="14:14">
      <c r="N299" s="1" t="str">
        <f>IF(ISNUMBER(MATCH(D299,Clubs,0)),MIN(N$214:N298)-1,"NC")</f>
        <v>NC</v>
      </c>
    </row>
    <row r="300" spans="14:14">
      <c r="N300" s="1" t="str">
        <f>IF(ISNUMBER(MATCH(D300,Clubs,0)),MIN(N$214:N299)-1,"NC")</f>
        <v>NC</v>
      </c>
    </row>
    <row r="301" spans="14:14">
      <c r="N301" s="1" t="str">
        <f>IF(ISNUMBER(MATCH(D301,Clubs,0)),MIN(N$214:N300)-1,"NC")</f>
        <v>NC</v>
      </c>
    </row>
    <row r="302" spans="14:14">
      <c r="N302" s="1" t="str">
        <f>IF(ISNUMBER(MATCH(D302,Clubs,0)),MIN(N$214:N301)-1,"NC")</f>
        <v>NC</v>
      </c>
    </row>
    <row r="303" spans="14:14">
      <c r="N303" s="1" t="str">
        <f>IF(ISNUMBER(MATCH(D303,Clubs,0)),MIN(N$214:N302)-1,"NC")</f>
        <v>NC</v>
      </c>
    </row>
    <row r="304" spans="14:14">
      <c r="N304" s="1" t="str">
        <f>IF(ISNUMBER(MATCH(D304,Clubs,0)),MIN(N$214:N303)-1,"NC")</f>
        <v>NC</v>
      </c>
    </row>
    <row r="305" spans="14:14">
      <c r="N305" s="1" t="str">
        <f>IF(ISNUMBER(MATCH(D305,Clubs,0)),MIN(N$214:N304)-1,"NC")</f>
        <v>NC</v>
      </c>
    </row>
    <row r="306" spans="14:14">
      <c r="N306" s="1" t="str">
        <f>IF(ISNUMBER(MATCH(D306,Clubs,0)),MIN(N$214:N305)-1,"NC")</f>
        <v>NC</v>
      </c>
    </row>
    <row r="307" spans="14:14">
      <c r="N307" s="1" t="str">
        <f>IF(ISNUMBER(MATCH(D307,Clubs,0)),MIN(N$214:N306)-1,"NC")</f>
        <v>NC</v>
      </c>
    </row>
    <row r="308" spans="14:14">
      <c r="N308" s="1" t="str">
        <f>IF(ISNUMBER(MATCH(D308,Clubs,0)),MIN(N$214:N307)-1,"NC")</f>
        <v>NC</v>
      </c>
    </row>
    <row r="309" spans="14:14">
      <c r="N309" s="1" t="str">
        <f>IF(ISNUMBER(MATCH(D309,Clubs,0)),MIN(N$214:N308)-1,"NC")</f>
        <v>NC</v>
      </c>
    </row>
    <row r="310" spans="14:14">
      <c r="N310" s="1" t="str">
        <f>IF(ISNUMBER(MATCH(D310,Clubs,0)),MIN(N$214:N309)-1,"NC")</f>
        <v>NC</v>
      </c>
    </row>
    <row r="311" spans="14:14">
      <c r="N311" s="1" t="str">
        <f>IF(ISNUMBER(MATCH(D311,Clubs,0)),MIN(N$214:N310)-1,"NC")</f>
        <v>NC</v>
      </c>
    </row>
    <row r="312" spans="14:14">
      <c r="N312" s="1" t="str">
        <f>IF(ISNUMBER(MATCH(D312,Clubs,0)),MIN(N$214:N311)-1,"NC")</f>
        <v>NC</v>
      </c>
    </row>
    <row r="313" spans="14:14">
      <c r="N313" s="1" t="str">
        <f>IF(ISNUMBER(MATCH(D313,Clubs,0)),MIN(N$214:N312)-1,"NC")</f>
        <v>NC</v>
      </c>
    </row>
    <row r="314" spans="14:14">
      <c r="N314" s="1" t="str">
        <f>IF(ISNUMBER(MATCH(D314,Clubs,0)),MIN(N$214:N313)-1,"NC")</f>
        <v>NC</v>
      </c>
    </row>
    <row r="315" spans="14:14">
      <c r="N315" s="1" t="str">
        <f>IF(ISNUMBER(MATCH(D315,Clubs,0)),MIN(N$214:N314)-1,"NC")</f>
        <v>NC</v>
      </c>
    </row>
    <row r="316" spans="14:14">
      <c r="N316" s="1" t="str">
        <f>IF(ISNUMBER(MATCH(D316,Clubs,0)),MIN(N$214:N315)-1,"NC")</f>
        <v>NC</v>
      </c>
    </row>
    <row r="317" spans="14:14">
      <c r="N317" s="1" t="str">
        <f>IF(ISNUMBER(MATCH(D317,Clubs,0)),MIN(N$214:N316)-1,"NC")</f>
        <v>NC</v>
      </c>
    </row>
    <row r="318" spans="14:14">
      <c r="N318" s="1" t="str">
        <f>IF(ISNUMBER(MATCH(D318,Clubs,0)),MIN(N$214:N317)-1,"NC")</f>
        <v>NC</v>
      </c>
    </row>
    <row r="319" spans="14:14">
      <c r="N319" s="1" t="str">
        <f>IF(ISNUMBER(MATCH(D319,Clubs,0)),MIN(N$214:N318)-1,"NC")</f>
        <v>NC</v>
      </c>
    </row>
    <row r="320" spans="14:14">
      <c r="N320" s="1" t="str">
        <f>IF(ISNUMBER(MATCH(D320,Clubs,0)),MIN(N$214:N319)-1,"NC")</f>
        <v>NC</v>
      </c>
    </row>
    <row r="321" spans="2:14">
      <c r="C321" s="335"/>
      <c r="D321" s="335"/>
      <c r="E321" s="335"/>
      <c r="F321" s="335"/>
      <c r="G321" s="335"/>
      <c r="H321" s="335"/>
      <c r="I321" s="335"/>
      <c r="J321" s="335"/>
      <c r="K321" s="328"/>
      <c r="L321" s="328"/>
      <c r="M321" s="328"/>
      <c r="N321" s="1" t="str">
        <f>IF(ISNUMBER(MATCH(D321,Clubs,0)),MIN(N$214:N320)-1,"NC")</f>
        <v>NC</v>
      </c>
    </row>
    <row r="322" spans="2:14">
      <c r="C322" s="335"/>
      <c r="D322" s="335"/>
      <c r="E322" s="335"/>
      <c r="F322" s="335"/>
      <c r="G322" s="335"/>
      <c r="H322" s="335"/>
      <c r="I322" s="335"/>
      <c r="J322" s="335"/>
      <c r="K322" s="328"/>
      <c r="L322" s="328"/>
      <c r="M322" s="328"/>
      <c r="N322" s="1" t="str">
        <f>IF(ISNUMBER(MATCH(D322,Clubs,0)),MIN(N$214:N321)-1,"NC")</f>
        <v>NC</v>
      </c>
    </row>
    <row r="323" spans="2:14">
      <c r="C323" s="335"/>
      <c r="D323" s="335"/>
      <c r="E323" s="335"/>
      <c r="F323" s="335"/>
      <c r="G323" s="335"/>
      <c r="H323" s="335"/>
      <c r="I323" s="335"/>
      <c r="J323" s="335"/>
      <c r="K323" s="328"/>
      <c r="L323" s="328"/>
      <c r="M323" s="328"/>
      <c r="N323" s="1" t="str">
        <f>IF(ISNUMBER(MATCH(D323,Clubs,0)),MIN(N$214:N322)-1,"NC")</f>
        <v>NC</v>
      </c>
    </row>
    <row r="324" spans="2:14">
      <c r="C324" s="335"/>
      <c r="D324" s="335"/>
      <c r="E324" s="335"/>
      <c r="F324" s="335"/>
      <c r="G324" s="335"/>
      <c r="H324" s="335"/>
      <c r="I324" s="335"/>
      <c r="J324" s="335"/>
      <c r="K324" s="328"/>
      <c r="L324" s="328"/>
      <c r="M324" s="328"/>
      <c r="N324" s="1" t="str">
        <f>IF(ISNUMBER(MATCH(D324,Clubs,0)),MIN(N$214:N323)-1,"NC")</f>
        <v>NC</v>
      </c>
    </row>
    <row r="325" spans="2:14">
      <c r="C325" s="335"/>
      <c r="D325" s="335"/>
      <c r="E325" s="335"/>
      <c r="F325" s="335"/>
      <c r="G325" s="335"/>
      <c r="H325" s="335"/>
      <c r="I325" s="335"/>
      <c r="J325" s="335"/>
      <c r="K325" s="328"/>
      <c r="L325" s="328"/>
      <c r="M325" s="328"/>
      <c r="N325" s="1" t="str">
        <f>IF(ISNUMBER(MATCH(D325,Clubs,0)),MIN(N$214:N324)-1,"NC")</f>
        <v>NC</v>
      </c>
    </row>
    <row r="326" spans="2:14">
      <c r="C326" s="335"/>
      <c r="D326" s="335"/>
      <c r="E326" s="335"/>
      <c r="F326" s="335"/>
      <c r="G326" s="335"/>
      <c r="H326" s="335"/>
      <c r="I326" s="335"/>
      <c r="J326" s="335"/>
      <c r="K326" s="328"/>
      <c r="L326" s="328"/>
      <c r="M326" s="328"/>
      <c r="N326" s="1" t="str">
        <f>IF(ISNUMBER(MATCH(D326,Clubs,0)),MIN(N$214:N325)-1,"NC")</f>
        <v>NC</v>
      </c>
    </row>
    <row r="327" spans="2:14">
      <c r="C327" s="335"/>
      <c r="D327" s="335"/>
      <c r="E327" s="335"/>
      <c r="F327" s="335"/>
      <c r="G327" s="335"/>
      <c r="H327" s="335"/>
      <c r="I327" s="335"/>
      <c r="J327" s="335"/>
      <c r="K327" s="328"/>
      <c r="L327" s="328"/>
      <c r="M327" s="328"/>
      <c r="N327" s="1" t="str">
        <f>IF(ISNUMBER(MATCH(D327,Clubs,0)),MIN(N$214:N326)-1,"NC")</f>
        <v>NC</v>
      </c>
    </row>
    <row r="328" spans="2:14">
      <c r="C328" s="335"/>
      <c r="D328" s="335"/>
      <c r="E328" s="335"/>
      <c r="F328" s="335"/>
      <c r="G328" s="335"/>
      <c r="H328" s="335"/>
      <c r="I328" s="335"/>
      <c r="J328" s="335"/>
      <c r="K328" s="299"/>
      <c r="L328" s="328"/>
      <c r="M328" s="328"/>
      <c r="N328" s="1" t="str">
        <f>IF(ISNUMBER(MATCH(D328,Clubs,0)),MIN(N$214:N327)-1,"NC")</f>
        <v>NC</v>
      </c>
    </row>
    <row r="329" spans="2:14">
      <c r="K329" s="323"/>
      <c r="L329" s="336"/>
      <c r="M329" s="336"/>
      <c r="N329" s="1" t="str">
        <f>IF(ISNUMBER(MATCH(D329,Clubs,0)),MIN(N$214:N328)-1,"NC")</f>
        <v>NC</v>
      </c>
    </row>
    <row r="330" spans="2:14">
      <c r="K330" s="323"/>
      <c r="L330" s="336"/>
      <c r="M330" s="336"/>
    </row>
    <row r="331" spans="2:14" s="3" customFormat="1" ht="18">
      <c r="C331" s="330" t="s">
        <v>153</v>
      </c>
      <c r="D331" s="655"/>
      <c r="E331" s="655"/>
      <c r="F331" s="489"/>
      <c r="G331" s="489"/>
      <c r="H331" s="489"/>
      <c r="I331" s="489"/>
      <c r="J331" s="489"/>
      <c r="N331" s="2"/>
    </row>
    <row r="332" spans="2:14" ht="45">
      <c r="B332" s="590"/>
      <c r="C332" s="587" t="s">
        <v>1</v>
      </c>
      <c r="D332" s="587" t="s">
        <v>2</v>
      </c>
      <c r="E332" s="587" t="s">
        <v>166</v>
      </c>
      <c r="F332" s="587"/>
      <c r="G332" s="587"/>
      <c r="H332" s="587"/>
      <c r="I332" s="587"/>
      <c r="J332" s="587"/>
      <c r="K332" s="588"/>
      <c r="L332" s="589"/>
      <c r="M332" s="589"/>
      <c r="N332" s="588" t="s">
        <v>86</v>
      </c>
    </row>
    <row r="333" spans="2:14">
      <c r="B333" s="590"/>
      <c r="C333" s="591"/>
      <c r="D333" s="592"/>
      <c r="E333" s="592"/>
      <c r="F333" s="592"/>
      <c r="G333" s="592"/>
      <c r="H333" s="592"/>
      <c r="I333" s="592"/>
      <c r="J333" s="592"/>
      <c r="K333" s="593"/>
      <c r="L333" s="594"/>
      <c r="M333" s="594"/>
      <c r="N333" s="595">
        <v>100</v>
      </c>
    </row>
    <row r="334" spans="2:14">
      <c r="C334" s="257"/>
      <c r="D334" s="277"/>
      <c r="E334" s="277"/>
      <c r="F334" s="495"/>
      <c r="G334" s="277"/>
      <c r="H334" s="277"/>
      <c r="I334" s="277"/>
      <c r="J334" s="277"/>
      <c r="K334" s="334"/>
      <c r="L334" s="259"/>
      <c r="M334" s="259"/>
      <c r="N334" s="1" t="str">
        <f>IF(ISNUMBER(MATCH(D334,Clubs,0)),MIN(N333:N$333)-1,"NC")</f>
        <v>NC</v>
      </c>
    </row>
    <row r="335" spans="2:14">
      <c r="C335" s="257"/>
      <c r="D335" s="277"/>
      <c r="E335" s="277"/>
      <c r="F335" s="495"/>
      <c r="G335" s="277"/>
      <c r="H335" s="277"/>
      <c r="I335" s="277"/>
      <c r="J335" s="277"/>
      <c r="K335" s="334"/>
      <c r="L335" s="259"/>
      <c r="M335" s="259"/>
      <c r="N335" s="1" t="str">
        <f>IF(ISNUMBER(MATCH(D335,Clubs,0)),MIN(N$333:N334)-1,"NC")</f>
        <v>NC</v>
      </c>
    </row>
    <row r="336" spans="2:14">
      <c r="C336" s="257"/>
      <c r="D336" s="277"/>
      <c r="E336" s="277"/>
      <c r="F336" s="495"/>
      <c r="G336" s="277"/>
      <c r="H336" s="277"/>
      <c r="I336" s="277"/>
      <c r="J336" s="277"/>
      <c r="K336" s="334"/>
      <c r="L336" s="259"/>
      <c r="M336" s="259"/>
      <c r="N336" s="1" t="str">
        <f>IF(ISNUMBER(MATCH(D336,Clubs,0)),MIN(N$333:N335)-1,"NC")</f>
        <v>NC</v>
      </c>
    </row>
    <row r="337" spans="6:14">
      <c r="F337" s="494"/>
      <c r="N337" s="1" t="str">
        <f>IF(ISNUMBER(MATCH(D337,Clubs,0)),MIN(N$333:N336)-1,"NC")</f>
        <v>NC</v>
      </c>
    </row>
    <row r="338" spans="6:14">
      <c r="F338" s="494"/>
      <c r="N338" s="1" t="str">
        <f>IF(ISNUMBER(MATCH(D338,Clubs,0)),MIN(N$333:N337)-1,"NC")</f>
        <v>NC</v>
      </c>
    </row>
    <row r="339" spans="6:14">
      <c r="F339" s="494"/>
      <c r="N339" s="1" t="str">
        <f>IF(ISNUMBER(MATCH(D339,Clubs,0)),MIN(N$333:N338)-1,"NC")</f>
        <v>NC</v>
      </c>
    </row>
    <row r="340" spans="6:14">
      <c r="F340" s="494"/>
      <c r="N340" s="1" t="str">
        <f>IF(ISNUMBER(MATCH(D340,Clubs,0)),MIN(N$333:N339)-1,"NC")</f>
        <v>NC</v>
      </c>
    </row>
    <row r="341" spans="6:14">
      <c r="F341" s="494"/>
      <c r="N341" s="1" t="str">
        <f>IF(ISNUMBER(MATCH(D341,Clubs,0)),MIN(N$333:N340)-1,"NC")</f>
        <v>NC</v>
      </c>
    </row>
    <row r="342" spans="6:14">
      <c r="F342" s="494"/>
      <c r="N342" s="1" t="str">
        <f>IF(ISNUMBER(MATCH(D342,Clubs,0)),MIN(N$333:N341)-1,"NC")</f>
        <v>NC</v>
      </c>
    </row>
    <row r="343" spans="6:14">
      <c r="N343" s="1" t="str">
        <f>IF(ISNUMBER(MATCH(D343,Clubs,0)),MIN(N$333:N342)-1,"NC")</f>
        <v>NC</v>
      </c>
    </row>
    <row r="344" spans="6:14">
      <c r="N344" s="1" t="str">
        <f>IF(ISNUMBER(MATCH(D344,Clubs,0)),MIN(N$333:N343)-1,"NC")</f>
        <v>NC</v>
      </c>
    </row>
    <row r="345" spans="6:14">
      <c r="N345" s="1" t="str">
        <f>IF(ISNUMBER(MATCH(D345,Clubs,0)),MIN(N$333:N344)-1,"NC")</f>
        <v>NC</v>
      </c>
    </row>
    <row r="346" spans="6:14">
      <c r="N346" s="1" t="str">
        <f>IF(ISNUMBER(MATCH(D346,Clubs,0)),MIN(N$333:N345)-1,"NC")</f>
        <v>NC</v>
      </c>
    </row>
    <row r="347" spans="6:14">
      <c r="N347" s="1" t="str">
        <f>IF(ISNUMBER(MATCH(D347,Clubs,0)),MIN(N$333:N346)-1,"NC")</f>
        <v>NC</v>
      </c>
    </row>
    <row r="348" spans="6:14">
      <c r="N348" s="1" t="str">
        <f>IF(ISNUMBER(MATCH(D348,Clubs,0)),MIN(N$333:N347)-1,"NC")</f>
        <v>NC</v>
      </c>
    </row>
    <row r="349" spans="6:14">
      <c r="N349" s="1" t="str">
        <f>IF(ISNUMBER(MATCH(D349,Clubs,0)),MIN(N$333:N348)-1,"NC")</f>
        <v>NC</v>
      </c>
    </row>
    <row r="350" spans="6:14">
      <c r="N350" s="1" t="str">
        <f>IF(ISNUMBER(MATCH(D350,Clubs,0)),MIN(N$333:N349)-1,"NC")</f>
        <v>NC</v>
      </c>
    </row>
    <row r="351" spans="6:14">
      <c r="N351" s="1" t="str">
        <f>IF(ISNUMBER(MATCH(D351,Clubs,0)),MIN(N$333:N350)-1,"NC")</f>
        <v>NC</v>
      </c>
    </row>
    <row r="352" spans="6:14">
      <c r="N352" s="1" t="str">
        <f>IF(ISNUMBER(MATCH(D352,Clubs,0)),MIN(N$333:N351)-1,"NC")</f>
        <v>NC</v>
      </c>
    </row>
    <row r="353" spans="14:14">
      <c r="N353" s="1" t="str">
        <f>IF(ISNUMBER(MATCH(D353,Clubs,0)),MIN(N$333:N352)-1,"NC")</f>
        <v>NC</v>
      </c>
    </row>
    <row r="354" spans="14:14">
      <c r="N354" s="1" t="str">
        <f>IF(ISNUMBER(MATCH(D354,Clubs,0)),MIN(N$333:N353)-1,"NC")</f>
        <v>NC</v>
      </c>
    </row>
    <row r="355" spans="14:14">
      <c r="N355" s="1" t="str">
        <f>IF(ISNUMBER(MATCH(D355,Clubs,0)),MIN(N$333:N354)-1,"NC")</f>
        <v>NC</v>
      </c>
    </row>
    <row r="356" spans="14:14">
      <c r="N356" s="1" t="str">
        <f>IF(ISNUMBER(MATCH(D356,Clubs,0)),MIN(N$333:N355)-1,"NC")</f>
        <v>NC</v>
      </c>
    </row>
    <row r="357" spans="14:14">
      <c r="N357" s="1" t="str">
        <f>IF(ISNUMBER(MATCH(D357,Clubs,0)),MIN(N$333:N356)-1,"NC")</f>
        <v>NC</v>
      </c>
    </row>
    <row r="358" spans="14:14">
      <c r="N358" s="1" t="str">
        <f>IF(ISNUMBER(MATCH(D358,Clubs,0)),MIN(N$333:N357)-1,"NC")</f>
        <v>NC</v>
      </c>
    </row>
    <row r="359" spans="14:14">
      <c r="N359" s="1" t="str">
        <f>IF(ISNUMBER(MATCH(D359,Clubs,0)),MIN(N$333:N358)-1,"NC")</f>
        <v>NC</v>
      </c>
    </row>
    <row r="360" spans="14:14">
      <c r="N360" s="1" t="str">
        <f>IF(ISNUMBER(MATCH(D360,Clubs,0)),MIN(N$333:N359)-1,"NC")</f>
        <v>NC</v>
      </c>
    </row>
    <row r="361" spans="14:14">
      <c r="N361" s="1" t="str">
        <f>IF(ISNUMBER(MATCH(D361,Clubs,0)),MIN(N$333:N360)-1,"NC")</f>
        <v>NC</v>
      </c>
    </row>
    <row r="362" spans="14:14">
      <c r="N362" s="1" t="str">
        <f>IF(ISNUMBER(MATCH(D362,Clubs,0)),MIN(N$333:N361)-1,"NC")</f>
        <v>NC</v>
      </c>
    </row>
    <row r="363" spans="14:14">
      <c r="N363" s="1" t="str">
        <f>IF(ISNUMBER(MATCH(D363,Clubs,0)),MIN(N$333:N362)-1,"NC")</f>
        <v>NC</v>
      </c>
    </row>
    <row r="364" spans="14:14">
      <c r="N364" s="1" t="str">
        <f>IF(ISNUMBER(MATCH(D364,Clubs,0)),MIN(N$333:N363)-1,"NC")</f>
        <v>NC</v>
      </c>
    </row>
    <row r="365" spans="14:14">
      <c r="N365" s="1" t="str">
        <f>IF(ISNUMBER(MATCH(D365,Clubs,0)),MIN(N$333:N364)-1,"NC")</f>
        <v>NC</v>
      </c>
    </row>
    <row r="366" spans="14:14">
      <c r="N366" s="1" t="str">
        <f>IF(ISNUMBER(MATCH(D366,Clubs,0)),MIN(N$333:N365)-1,"NC")</f>
        <v>NC</v>
      </c>
    </row>
    <row r="367" spans="14:14">
      <c r="N367" s="1" t="str">
        <f>IF(ISNUMBER(MATCH(D367,Clubs,0)),MIN(N$333:N366)-1,"NC")</f>
        <v>NC</v>
      </c>
    </row>
    <row r="368" spans="14:14">
      <c r="N368" s="1" t="str">
        <f>IF(ISNUMBER(MATCH(D368,Clubs,0)),MIN(N$333:N367)-1,"NC")</f>
        <v>NC</v>
      </c>
    </row>
    <row r="369" spans="14:14">
      <c r="N369" s="1" t="str">
        <f>IF(ISNUMBER(MATCH(D369,Clubs,0)),MIN(N$333:N368)-1,"NC")</f>
        <v>NC</v>
      </c>
    </row>
    <row r="370" spans="14:14">
      <c r="N370" s="1" t="str">
        <f>IF(ISNUMBER(MATCH(D370,Clubs,0)),MIN(N$333:N369)-1,"NC")</f>
        <v>NC</v>
      </c>
    </row>
    <row r="371" spans="14:14">
      <c r="N371" s="1" t="str">
        <f>IF(ISNUMBER(MATCH(D371,Clubs,0)),MIN(N$333:N370)-1,"NC")</f>
        <v>NC</v>
      </c>
    </row>
    <row r="372" spans="14:14">
      <c r="N372" s="1" t="str">
        <f>IF(ISNUMBER(MATCH(D372,Clubs,0)),MIN(N$333:N371)-1,"NC")</f>
        <v>NC</v>
      </c>
    </row>
    <row r="373" spans="14:14">
      <c r="N373" s="1" t="str">
        <f>IF(ISNUMBER(MATCH(D373,Clubs,0)),MIN(N$333:N372)-1,"NC")</f>
        <v>NC</v>
      </c>
    </row>
    <row r="374" spans="14:14">
      <c r="N374" s="1" t="str">
        <f>IF(ISNUMBER(MATCH(D374,Clubs,0)),MIN(N$333:N373)-1,"NC")</f>
        <v>NC</v>
      </c>
    </row>
    <row r="375" spans="14:14">
      <c r="N375" s="1" t="str">
        <f>IF(ISNUMBER(MATCH(D375,Clubs,0)),MIN(N$333:N374)-1,"NC")</f>
        <v>NC</v>
      </c>
    </row>
    <row r="376" spans="14:14">
      <c r="N376" s="1" t="str">
        <f>IF(ISNUMBER(MATCH(D376,Clubs,0)),MIN(N$333:N375)-1,"NC")</f>
        <v>NC</v>
      </c>
    </row>
    <row r="377" spans="14:14">
      <c r="N377" s="1" t="str">
        <f>IF(ISNUMBER(MATCH(D377,Clubs,0)),MIN(N$333:N376)-1,"NC")</f>
        <v>NC</v>
      </c>
    </row>
    <row r="378" spans="14:14">
      <c r="N378" s="1" t="str">
        <f>IF(ISNUMBER(MATCH(D378,Clubs,0)),MIN(N$333:N377)-1,"NC")</f>
        <v>NC</v>
      </c>
    </row>
    <row r="379" spans="14:14">
      <c r="N379" s="1" t="str">
        <f>IF(ISNUMBER(MATCH(D379,Clubs,0)),MIN(N$333:N378)-1,"NC")</f>
        <v>NC</v>
      </c>
    </row>
    <row r="380" spans="14:14">
      <c r="N380" s="1" t="str">
        <f>IF(ISNUMBER(MATCH(D380,Clubs,0)),MIN(N$333:N379)-1,"NC")</f>
        <v>NC</v>
      </c>
    </row>
    <row r="381" spans="14:14">
      <c r="N381" s="1" t="str">
        <f>IF(ISNUMBER(MATCH(D381,Clubs,0)),MIN(N$333:N380)-1,"NC")</f>
        <v>NC</v>
      </c>
    </row>
    <row r="382" spans="14:14">
      <c r="N382" s="1" t="str">
        <f>IF(ISNUMBER(MATCH(D382,Clubs,0)),MIN(N$333:N381)-1,"NC")</f>
        <v>NC</v>
      </c>
    </row>
    <row r="383" spans="14:14">
      <c r="N383" s="1" t="str">
        <f>IF(ISNUMBER(MATCH(D383,Clubs,0)),MIN(N$333:N382)-1,"NC")</f>
        <v>NC</v>
      </c>
    </row>
    <row r="384" spans="14:14">
      <c r="N384" s="1" t="str">
        <f>IF(ISNUMBER(MATCH(D384,Clubs,0)),MIN(N$333:N383)-1,"NC")</f>
        <v>NC</v>
      </c>
    </row>
    <row r="385" spans="2:14">
      <c r="C385" s="257"/>
      <c r="D385" s="277"/>
      <c r="E385" s="277"/>
      <c r="F385" s="277"/>
      <c r="G385" s="277"/>
      <c r="H385" s="277"/>
      <c r="I385" s="277"/>
      <c r="J385" s="277"/>
      <c r="K385" s="334"/>
      <c r="L385" s="259"/>
      <c r="M385" s="259"/>
      <c r="N385" s="1" t="str">
        <f>IF(ISNUMBER(MATCH(D385,Clubs,0)),MIN(N$333:N384)-1,"NC")</f>
        <v>NC</v>
      </c>
    </row>
    <row r="386" spans="2:14">
      <c r="C386" s="257"/>
      <c r="D386" s="277"/>
      <c r="E386" s="277"/>
      <c r="F386" s="277"/>
      <c r="G386" s="277"/>
      <c r="H386" s="277"/>
      <c r="I386" s="277"/>
      <c r="J386" s="277"/>
      <c r="K386" s="334"/>
      <c r="L386" s="259"/>
      <c r="M386" s="259"/>
      <c r="N386" s="1" t="str">
        <f>IF(ISNUMBER(MATCH(D386,Clubs,0)),MIN(N$333:N385)-1,"NC")</f>
        <v>NC</v>
      </c>
    </row>
    <row r="387" spans="2:14">
      <c r="C387" s="257"/>
      <c r="D387" s="277"/>
      <c r="E387" s="277"/>
      <c r="F387" s="277"/>
      <c r="G387" s="277"/>
      <c r="H387" s="277"/>
      <c r="I387" s="277"/>
      <c r="J387" s="277"/>
      <c r="K387" s="334"/>
      <c r="L387" s="259"/>
      <c r="M387" s="259"/>
      <c r="N387" s="1" t="str">
        <f>IF(ISNUMBER(MATCH(D387,Clubs,0)),MIN(N$333:N386)-1,"NC")</f>
        <v>NC</v>
      </c>
    </row>
    <row r="388" spans="2:14">
      <c r="C388" s="257"/>
      <c r="D388" s="277"/>
      <c r="E388" s="277"/>
      <c r="F388" s="277"/>
      <c r="G388" s="277"/>
      <c r="H388" s="277"/>
      <c r="I388" s="277"/>
      <c r="J388" s="277"/>
      <c r="K388" s="334"/>
      <c r="L388" s="259"/>
      <c r="M388" s="259"/>
      <c r="N388" s="1"/>
    </row>
    <row r="389" spans="2:14">
      <c r="C389" s="257"/>
      <c r="D389" s="277"/>
      <c r="E389" s="277"/>
      <c r="F389" s="277"/>
      <c r="G389" s="277"/>
      <c r="H389" s="277"/>
      <c r="I389" s="277"/>
      <c r="J389" s="277"/>
      <c r="K389" s="334"/>
      <c r="L389" s="259"/>
      <c r="M389" s="259"/>
      <c r="N389" s="1"/>
    </row>
    <row r="390" spans="2:14">
      <c r="C390" s="257"/>
      <c r="D390" s="277"/>
      <c r="E390" s="277"/>
      <c r="F390" s="277"/>
      <c r="G390" s="277"/>
      <c r="H390" s="277"/>
      <c r="I390" s="277"/>
      <c r="J390" s="277"/>
      <c r="K390" s="334"/>
      <c r="L390" s="259"/>
      <c r="M390" s="259"/>
      <c r="N390" s="1"/>
    </row>
    <row r="391" spans="2:14">
      <c r="C391" s="257"/>
      <c r="D391" s="277"/>
      <c r="E391" s="277"/>
      <c r="F391" s="277"/>
      <c r="G391" s="277"/>
      <c r="H391" s="277"/>
      <c r="I391" s="277"/>
      <c r="J391" s="277"/>
      <c r="K391" s="334"/>
      <c r="L391" s="259"/>
      <c r="M391" s="259"/>
      <c r="N391" s="1"/>
    </row>
    <row r="392" spans="2:14">
      <c r="C392" s="257"/>
      <c r="D392" s="277"/>
      <c r="E392" s="277"/>
      <c r="F392" s="277"/>
      <c r="G392" s="277"/>
      <c r="H392" s="277"/>
      <c r="I392" s="277"/>
      <c r="J392" s="277"/>
      <c r="K392" s="334"/>
      <c r="L392" s="259"/>
      <c r="M392" s="259"/>
      <c r="N392" s="1"/>
    </row>
    <row r="393" spans="2:14">
      <c r="C393" s="257"/>
      <c r="D393" s="277"/>
      <c r="E393" s="277"/>
      <c r="F393" s="277"/>
      <c r="G393" s="277"/>
      <c r="H393" s="277"/>
      <c r="I393" s="277"/>
      <c r="J393" s="277"/>
      <c r="K393" s="334"/>
      <c r="L393" s="259"/>
      <c r="M393" s="259"/>
      <c r="N393" s="1"/>
    </row>
    <row r="394" spans="2:14" s="3" customFormat="1" ht="18">
      <c r="C394" s="330" t="s">
        <v>174</v>
      </c>
      <c r="D394" s="655"/>
      <c r="E394" s="655"/>
      <c r="F394" s="489"/>
      <c r="G394" s="489"/>
      <c r="H394" s="489"/>
      <c r="I394" s="489"/>
      <c r="J394" s="489"/>
      <c r="N394" s="1"/>
    </row>
    <row r="395" spans="2:14" ht="45">
      <c r="B395" s="597"/>
      <c r="C395" s="562" t="s">
        <v>1</v>
      </c>
      <c r="D395" s="562" t="s">
        <v>2</v>
      </c>
      <c r="E395" s="562" t="s">
        <v>166</v>
      </c>
      <c r="F395" s="562"/>
      <c r="G395" s="562"/>
      <c r="H395" s="562"/>
      <c r="I395" s="562"/>
      <c r="J395" s="562"/>
      <c r="K395" s="563"/>
      <c r="L395" s="596"/>
      <c r="M395" s="596"/>
      <c r="N395" s="563" t="s">
        <v>86</v>
      </c>
    </row>
    <row r="396" spans="2:14">
      <c r="B396" s="597"/>
      <c r="C396" s="600"/>
      <c r="D396" s="601"/>
      <c r="E396" s="601"/>
      <c r="F396" s="601"/>
      <c r="G396" s="601"/>
      <c r="H396" s="601"/>
      <c r="I396" s="601"/>
      <c r="J396" s="601"/>
      <c r="K396" s="598"/>
      <c r="L396" s="602"/>
      <c r="M396" s="602"/>
      <c r="N396" s="599">
        <v>100</v>
      </c>
    </row>
    <row r="397" spans="2:14">
      <c r="C397" s="257"/>
      <c r="D397" s="277"/>
      <c r="E397" s="277"/>
      <c r="F397" s="495"/>
      <c r="G397" s="277"/>
      <c r="H397" s="277"/>
      <c r="I397" s="277"/>
      <c r="J397" s="277"/>
      <c r="K397" s="334"/>
      <c r="L397" s="259"/>
      <c r="M397" s="259"/>
      <c r="N397" s="1" t="str">
        <f>IF(ISNUMBER(MATCH(D397,Clubs,0)),MIN(N396:N$396)-1,"NC")</f>
        <v>NC</v>
      </c>
    </row>
    <row r="398" spans="2:14">
      <c r="C398" s="257"/>
      <c r="D398" s="277"/>
      <c r="E398" s="277"/>
      <c r="F398" s="495"/>
      <c r="G398" s="277"/>
      <c r="H398" s="277"/>
      <c r="I398" s="277"/>
      <c r="J398" s="277"/>
      <c r="K398" s="334"/>
      <c r="L398" s="259"/>
      <c r="M398" s="259"/>
      <c r="N398" s="1" t="str">
        <f>IF(ISNUMBER(MATCH(D398,Clubs,0)),MIN(N$396:N397)-1,"NC")</f>
        <v>NC</v>
      </c>
    </row>
    <row r="399" spans="2:14">
      <c r="C399" s="257"/>
      <c r="D399" s="277"/>
      <c r="E399" s="277"/>
      <c r="F399" s="277"/>
      <c r="G399" s="277"/>
      <c r="H399" s="277"/>
      <c r="I399" s="277"/>
      <c r="J399" s="277"/>
      <c r="K399" s="334"/>
      <c r="L399" s="259"/>
      <c r="M399" s="259"/>
      <c r="N399" s="1" t="str">
        <f>IF(ISNUMBER(MATCH(D399,Clubs,0)),MIN(N$396:N398)-1,"NC")</f>
        <v>NC</v>
      </c>
    </row>
    <row r="400" spans="2:14">
      <c r="C400" s="257"/>
      <c r="D400" s="277"/>
      <c r="E400" s="277"/>
      <c r="F400" s="277"/>
      <c r="G400" s="277"/>
      <c r="H400" s="277"/>
      <c r="I400" s="277"/>
      <c r="J400" s="277"/>
      <c r="K400" s="334"/>
      <c r="L400" s="259"/>
      <c r="M400" s="259"/>
      <c r="N400" s="1" t="str">
        <f>IF(ISNUMBER(MATCH(D400,Clubs,0)),MIN(N$396:N399)-1,"NC")</f>
        <v>NC</v>
      </c>
    </row>
    <row r="401" spans="2:14">
      <c r="C401" s="257"/>
      <c r="D401" s="277"/>
      <c r="E401" s="277"/>
      <c r="F401" s="277"/>
      <c r="G401" s="277"/>
      <c r="H401" s="277"/>
      <c r="I401" s="277"/>
      <c r="J401" s="277"/>
      <c r="K401" s="334"/>
      <c r="L401" s="259"/>
      <c r="M401" s="259"/>
      <c r="N401" s="1" t="str">
        <f>IF(ISNUMBER(MATCH(D401,Clubs,0)),MIN(N$396:N400)-1,"NC")</f>
        <v>NC</v>
      </c>
    </row>
    <row r="402" spans="2:14">
      <c r="C402" s="257"/>
      <c r="D402" s="277"/>
      <c r="E402" s="277"/>
      <c r="F402" s="277"/>
      <c r="G402" s="277"/>
      <c r="H402" s="277"/>
      <c r="I402" s="277"/>
      <c r="J402" s="277"/>
      <c r="K402" s="334"/>
      <c r="L402" s="259"/>
      <c r="M402" s="259"/>
      <c r="N402" s="1" t="str">
        <f>IF(ISNUMBER(MATCH(D402,Clubs,0)),MIN(N$396:N401)-1,"NC")</f>
        <v>NC</v>
      </c>
    </row>
    <row r="403" spans="2:14">
      <c r="C403" s="257"/>
      <c r="D403" s="277"/>
      <c r="E403" s="277"/>
      <c r="F403" s="277"/>
      <c r="G403" s="277"/>
      <c r="H403" s="277"/>
      <c r="I403" s="277"/>
      <c r="J403" s="277"/>
      <c r="K403" s="334"/>
      <c r="L403" s="259"/>
      <c r="M403" s="259"/>
      <c r="N403" s="1" t="str">
        <f>IF(ISNUMBER(MATCH(D403,Clubs,0)),MIN(N$396:N402)-1,"NC")</f>
        <v>NC</v>
      </c>
    </row>
    <row r="404" spans="2:14">
      <c r="C404" s="257"/>
      <c r="D404" s="277"/>
      <c r="E404" s="277"/>
      <c r="F404" s="277"/>
      <c r="G404" s="277"/>
      <c r="H404" s="277"/>
      <c r="I404" s="277"/>
      <c r="J404" s="277"/>
      <c r="K404" s="334"/>
      <c r="L404" s="259"/>
      <c r="M404" s="259"/>
      <c r="N404" s="1" t="str">
        <f>IF(ISNUMBER(MATCH(D404,Clubs,0)),MIN(N$396:N403)-1,"NC")</f>
        <v>NC</v>
      </c>
    </row>
    <row r="405" spans="2:14">
      <c r="C405" s="257"/>
      <c r="D405" s="277"/>
      <c r="E405" s="277"/>
      <c r="F405" s="277"/>
      <c r="G405" s="277"/>
      <c r="H405" s="277"/>
      <c r="I405" s="277"/>
      <c r="J405" s="277"/>
      <c r="L405" s="259"/>
      <c r="M405" s="259"/>
      <c r="N405" s="299"/>
    </row>
    <row r="406" spans="2:14">
      <c r="C406" s="257"/>
      <c r="D406" s="277"/>
      <c r="E406" s="277"/>
      <c r="F406" s="277"/>
      <c r="G406" s="277"/>
      <c r="H406" s="277"/>
      <c r="I406" s="277"/>
      <c r="J406" s="277"/>
      <c r="K406" s="259"/>
      <c r="L406" s="328"/>
      <c r="M406" s="328"/>
      <c r="N406" s="299"/>
    </row>
    <row r="407" spans="2:14">
      <c r="C407" s="257"/>
      <c r="D407" s="277"/>
      <c r="E407" s="277"/>
      <c r="F407" s="277"/>
      <c r="G407" s="277"/>
      <c r="H407" s="277"/>
      <c r="I407" s="277"/>
      <c r="J407" s="277"/>
      <c r="K407" s="259"/>
      <c r="L407" s="328"/>
      <c r="M407" s="328"/>
      <c r="N407" s="299"/>
    </row>
    <row r="408" spans="2:14">
      <c r="K408" s="323"/>
      <c r="L408" s="336"/>
      <c r="M408" s="336"/>
    </row>
    <row r="409" spans="2:14">
      <c r="K409" s="323"/>
      <c r="L409" s="336"/>
      <c r="M409" s="336"/>
    </row>
    <row r="410" spans="2:14" s="3" customFormat="1" ht="18">
      <c r="C410" s="330" t="s">
        <v>154</v>
      </c>
      <c r="D410" s="655"/>
      <c r="E410" s="655"/>
      <c r="F410" s="489"/>
      <c r="G410" s="489"/>
      <c r="H410" s="489"/>
      <c r="I410" s="489"/>
      <c r="J410" s="489"/>
      <c r="N410" s="2"/>
    </row>
    <row r="411" spans="2:14" ht="45">
      <c r="B411" s="605"/>
      <c r="C411" s="560" t="s">
        <v>1</v>
      </c>
      <c r="D411" s="560" t="s">
        <v>2</v>
      </c>
      <c r="E411" s="560" t="s">
        <v>166</v>
      </c>
      <c r="F411" s="560"/>
      <c r="G411" s="560"/>
      <c r="H411" s="560"/>
      <c r="I411" s="560"/>
      <c r="J411" s="560"/>
      <c r="K411" s="561"/>
      <c r="L411" s="603"/>
      <c r="M411" s="603"/>
      <c r="N411" s="561" t="s">
        <v>86</v>
      </c>
    </row>
    <row r="412" spans="2:14">
      <c r="B412" s="605"/>
      <c r="C412" s="606"/>
      <c r="D412" s="607"/>
      <c r="E412" s="607"/>
      <c r="F412" s="607"/>
      <c r="G412" s="607"/>
      <c r="H412" s="607"/>
      <c r="I412" s="607"/>
      <c r="J412" s="607"/>
      <c r="K412" s="608"/>
      <c r="L412" s="609"/>
      <c r="M412" s="609"/>
      <c r="N412" s="604">
        <v>100</v>
      </c>
    </row>
    <row r="413" spans="2:14">
      <c r="C413" s="257"/>
      <c r="D413" s="277"/>
      <c r="E413" s="277"/>
      <c r="F413" s="495"/>
      <c r="G413" s="277"/>
      <c r="H413" s="277"/>
      <c r="I413" s="277"/>
      <c r="J413" s="277"/>
      <c r="K413" s="334"/>
      <c r="L413" s="259"/>
      <c r="M413" s="259"/>
      <c r="N413" s="1" t="str">
        <f>IF(ISNUMBER(MATCH(D413,Clubs,0)),MIN(N412:N$412)-1,"NC")</f>
        <v>NC</v>
      </c>
    </row>
    <row r="414" spans="2:14">
      <c r="C414" s="257"/>
      <c r="D414" s="277"/>
      <c r="E414" s="277"/>
      <c r="F414" s="277"/>
      <c r="G414" s="277"/>
      <c r="H414" s="277"/>
      <c r="I414" s="277"/>
      <c r="J414" s="277"/>
      <c r="K414" s="334"/>
      <c r="L414" s="259"/>
      <c r="M414" s="259"/>
      <c r="N414" s="1" t="str">
        <f>IF(ISNUMBER(MATCH(D414,Clubs,0)),MIN(N$412:N413)-1,"NC")</f>
        <v>NC</v>
      </c>
    </row>
    <row r="415" spans="2:14">
      <c r="C415" s="257"/>
      <c r="D415" s="277"/>
      <c r="E415" s="277"/>
      <c r="F415" s="277"/>
      <c r="G415" s="277"/>
      <c r="H415" s="277"/>
      <c r="I415" s="277"/>
      <c r="J415" s="277"/>
      <c r="K415" s="334"/>
      <c r="L415" s="259"/>
      <c r="M415" s="259"/>
      <c r="N415" s="1" t="str">
        <f>IF(ISNUMBER(MATCH(D415,Clubs,0)),MIN(N$412:N414)-1,"NC")</f>
        <v>NC</v>
      </c>
    </row>
    <row r="416" spans="2:14">
      <c r="C416" s="257"/>
      <c r="D416" s="277"/>
      <c r="E416" s="277"/>
      <c r="F416" s="277"/>
      <c r="G416" s="277"/>
      <c r="H416" s="277"/>
      <c r="I416" s="277"/>
      <c r="J416" s="277"/>
      <c r="K416" s="334"/>
      <c r="L416" s="259"/>
      <c r="M416" s="259"/>
      <c r="N416" s="1" t="str">
        <f>IF(ISNUMBER(MATCH(D416,Clubs,0)),MIN(N$412:N415)-1,"NC")</f>
        <v>NC</v>
      </c>
    </row>
    <row r="417" spans="2:14">
      <c r="C417" s="257"/>
      <c r="D417" s="277"/>
      <c r="E417" s="277"/>
      <c r="F417" s="277"/>
      <c r="G417" s="277"/>
      <c r="H417" s="277"/>
      <c r="I417" s="277"/>
      <c r="J417" s="277"/>
      <c r="K417" s="334"/>
      <c r="L417" s="259"/>
      <c r="M417" s="259"/>
      <c r="N417" s="1" t="str">
        <f>IF(ISNUMBER(MATCH(D417,Clubs,0)),MIN(N$412:N416)-1,"NC")</f>
        <v>NC</v>
      </c>
    </row>
    <row r="418" spans="2:14">
      <c r="C418" s="257"/>
      <c r="D418" s="277"/>
      <c r="E418" s="277"/>
      <c r="F418" s="277"/>
      <c r="G418" s="277"/>
      <c r="H418" s="277"/>
      <c r="I418" s="277"/>
      <c r="J418" s="277"/>
      <c r="K418" s="334"/>
      <c r="L418" s="259"/>
      <c r="M418" s="259"/>
      <c r="N418" s="1" t="str">
        <f>IF(ISNUMBER(MATCH(D418,Clubs,0)),MIN(N$412:N417)-1,"NC")</f>
        <v>NC</v>
      </c>
    </row>
    <row r="419" spans="2:14">
      <c r="C419" s="257"/>
      <c r="D419" s="277"/>
      <c r="E419" s="277"/>
      <c r="F419" s="277"/>
      <c r="G419" s="277"/>
      <c r="H419" s="277"/>
      <c r="I419" s="277"/>
      <c r="J419" s="277"/>
      <c r="K419" s="334"/>
      <c r="L419" s="259"/>
      <c r="M419" s="259"/>
      <c r="N419" s="1" t="str">
        <f>IF(ISNUMBER(MATCH(D419,Clubs,0)),MIN(N$412:N418)-1,"NC")</f>
        <v>NC</v>
      </c>
    </row>
    <row r="420" spans="2:14">
      <c r="C420" s="257"/>
      <c r="D420" s="277"/>
      <c r="E420" s="277"/>
      <c r="F420" s="277"/>
      <c r="G420" s="277"/>
      <c r="H420" s="277"/>
      <c r="I420" s="277"/>
      <c r="J420" s="277"/>
      <c r="K420" s="334"/>
      <c r="L420" s="259"/>
      <c r="M420" s="259"/>
      <c r="N420" s="1" t="str">
        <f>IF(ISNUMBER(MATCH(D420,Clubs,0)),MIN(N$412:N419)-1,"NC")</f>
        <v>NC</v>
      </c>
    </row>
    <row r="421" spans="2:14">
      <c r="C421" s="257"/>
      <c r="D421" s="277"/>
      <c r="E421" s="277"/>
      <c r="F421" s="277"/>
      <c r="G421" s="277"/>
      <c r="H421" s="277"/>
      <c r="I421" s="277"/>
      <c r="J421" s="277"/>
      <c r="K421" s="334"/>
      <c r="L421" s="259"/>
      <c r="M421" s="259"/>
      <c r="N421" s="1" t="str">
        <f>IF(ISNUMBER(MATCH(D421,Clubs,0)),MIN(N$412:N420)-1,"NC")</f>
        <v>NC</v>
      </c>
    </row>
    <row r="422" spans="2:14">
      <c r="C422" s="257"/>
      <c r="D422" s="277"/>
      <c r="E422" s="277"/>
      <c r="F422" s="277"/>
      <c r="G422" s="277"/>
      <c r="H422" s="277"/>
      <c r="I422" s="277"/>
      <c r="J422" s="277"/>
      <c r="K422" s="334"/>
      <c r="L422" s="259"/>
      <c r="M422" s="259"/>
      <c r="N422" s="1" t="str">
        <f>IF(ISNUMBER(MATCH(D422,Clubs,0)),MIN(N$412:N421)-1,"NC")</f>
        <v>NC</v>
      </c>
    </row>
    <row r="423" spans="2:14">
      <c r="C423" s="257"/>
      <c r="D423" s="277"/>
      <c r="E423" s="277"/>
      <c r="F423" s="277"/>
      <c r="G423" s="277"/>
      <c r="H423" s="277"/>
      <c r="I423" s="277"/>
      <c r="J423" s="277"/>
      <c r="K423" s="334"/>
      <c r="L423" s="259"/>
      <c r="M423" s="259"/>
      <c r="N423" s="1" t="str">
        <f>IF(ISNUMBER(MATCH(D423,Clubs,0)),MIN(N$412:N422)-1,"NC")</f>
        <v>NC</v>
      </c>
    </row>
    <row r="424" spans="2:14">
      <c r="C424" s="257"/>
      <c r="D424" s="277"/>
      <c r="E424" s="277"/>
      <c r="F424" s="277"/>
      <c r="G424" s="277"/>
      <c r="H424" s="277"/>
      <c r="I424" s="277"/>
      <c r="J424" s="277"/>
      <c r="L424" s="259"/>
      <c r="M424" s="259"/>
      <c r="N424" s="1" t="str">
        <f>IF(ISNUMBER(MATCH(D424,Clubs,0)),MIN(N$412:N423)-1,"NC")</f>
        <v>NC</v>
      </c>
    </row>
    <row r="425" spans="2:14">
      <c r="C425" s="335"/>
      <c r="D425" s="335"/>
      <c r="E425" s="335"/>
      <c r="F425" s="335"/>
      <c r="G425" s="335"/>
      <c r="H425" s="335"/>
      <c r="I425" s="335"/>
      <c r="J425" s="335"/>
      <c r="K425" s="299"/>
      <c r="L425" s="328"/>
      <c r="M425" s="328"/>
      <c r="N425" s="1" t="str">
        <f>IF(ISNUMBER(MATCH(D425,Clubs,0)),MIN(N$412:N424)-1,"NC")</f>
        <v>NC</v>
      </c>
    </row>
    <row r="426" spans="2:14">
      <c r="K426" s="323"/>
      <c r="L426" s="336"/>
      <c r="M426" s="336"/>
    </row>
    <row r="427" spans="2:14">
      <c r="K427" s="323"/>
      <c r="L427" s="336"/>
      <c r="M427" s="336"/>
    </row>
    <row r="428" spans="2:14" s="3" customFormat="1" ht="18">
      <c r="C428" s="330" t="s">
        <v>162</v>
      </c>
      <c r="D428" s="655"/>
      <c r="E428" s="655"/>
      <c r="F428" s="489"/>
      <c r="G428" s="489"/>
      <c r="H428" s="489"/>
      <c r="I428" s="489"/>
      <c r="J428" s="489"/>
      <c r="N428" s="2"/>
    </row>
    <row r="429" spans="2:14" ht="45">
      <c r="B429" s="611"/>
      <c r="C429" s="554" t="s">
        <v>1</v>
      </c>
      <c r="D429" s="554" t="s">
        <v>2</v>
      </c>
      <c r="E429" s="554" t="s">
        <v>166</v>
      </c>
      <c r="F429" s="554"/>
      <c r="G429" s="554"/>
      <c r="H429" s="554"/>
      <c r="I429" s="554"/>
      <c r="J429" s="554"/>
      <c r="K429" s="555"/>
      <c r="L429" s="610"/>
      <c r="M429" s="610"/>
      <c r="N429" s="555" t="s">
        <v>86</v>
      </c>
    </row>
    <row r="430" spans="2:14">
      <c r="B430" s="611"/>
      <c r="C430" s="557"/>
      <c r="D430" s="558"/>
      <c r="E430" s="558"/>
      <c r="F430" s="558"/>
      <c r="G430" s="558"/>
      <c r="H430" s="558"/>
      <c r="I430" s="558"/>
      <c r="J430" s="558"/>
      <c r="K430" s="612"/>
      <c r="L430" s="613"/>
      <c r="M430" s="613"/>
      <c r="N430" s="559">
        <v>100</v>
      </c>
    </row>
    <row r="431" spans="2:14">
      <c r="C431" s="327"/>
      <c r="D431" s="335"/>
      <c r="E431" s="335"/>
      <c r="F431" s="496"/>
      <c r="G431" s="335"/>
      <c r="H431" s="335"/>
      <c r="I431" s="335"/>
      <c r="J431" s="335"/>
      <c r="K431" s="337"/>
      <c r="L431" s="328"/>
      <c r="M431" s="328"/>
      <c r="N431" s="1" t="str">
        <f>IF(ISNUMBER(MATCH(D431,Clubs,0)),MIN(N430:N$430)-1,"NC")</f>
        <v>NC</v>
      </c>
    </row>
    <row r="432" spans="2:14">
      <c r="C432" s="327"/>
      <c r="D432" s="335"/>
      <c r="E432" s="335"/>
      <c r="F432" s="496"/>
      <c r="G432" s="335"/>
      <c r="H432" s="335"/>
      <c r="I432" s="335"/>
      <c r="J432" s="335"/>
      <c r="K432" s="328"/>
      <c r="L432" s="328"/>
      <c r="M432" s="328"/>
      <c r="N432" s="1" t="str">
        <f>IF(ISNUMBER(MATCH(D432,Clubs,0)),MIN(N$430:N431)-1,"NC")</f>
        <v>NC</v>
      </c>
    </row>
    <row r="433" spans="2:14">
      <c r="C433" s="327"/>
      <c r="D433" s="335"/>
      <c r="E433" s="335"/>
      <c r="F433" s="335"/>
      <c r="G433" s="335"/>
      <c r="H433" s="335"/>
      <c r="I433" s="335"/>
      <c r="J433" s="335"/>
      <c r="K433" s="328"/>
      <c r="L433" s="328"/>
      <c r="M433" s="328"/>
      <c r="N433" s="1" t="str">
        <f>IF(ISNUMBER(MATCH(D433,Clubs,0)),MIN(N$430:N432)-1,"NC")</f>
        <v>NC</v>
      </c>
    </row>
    <row r="434" spans="2:14">
      <c r="C434" s="327"/>
      <c r="D434" s="335"/>
      <c r="E434" s="335"/>
      <c r="F434" s="335"/>
      <c r="G434" s="335"/>
      <c r="H434" s="335"/>
      <c r="I434" s="335"/>
      <c r="J434" s="335"/>
      <c r="K434" s="328"/>
      <c r="L434" s="328"/>
      <c r="M434" s="328"/>
      <c r="N434" s="1" t="str">
        <f>IF(ISNUMBER(MATCH(D434,Clubs,0)),MIN(N$430:N433)-1,"NC")</f>
        <v>NC</v>
      </c>
    </row>
    <row r="435" spans="2:14">
      <c r="C435" s="327"/>
      <c r="D435" s="335"/>
      <c r="E435" s="335"/>
      <c r="F435" s="335"/>
      <c r="G435" s="335"/>
      <c r="H435" s="335"/>
      <c r="I435" s="335"/>
      <c r="J435" s="335"/>
      <c r="K435" s="328"/>
      <c r="L435" s="328"/>
      <c r="M435" s="328"/>
      <c r="N435" s="1" t="str">
        <f>IF(ISNUMBER(MATCH(D435,Clubs,0)),MIN(N$430:N434)-1,"NC")</f>
        <v>NC</v>
      </c>
    </row>
    <row r="436" spans="2:14">
      <c r="C436" s="327"/>
      <c r="D436" s="335"/>
      <c r="E436" s="335"/>
      <c r="F436" s="335"/>
      <c r="G436" s="335"/>
      <c r="H436" s="335"/>
      <c r="I436" s="335"/>
      <c r="J436" s="335"/>
      <c r="K436" s="328"/>
      <c r="L436" s="328"/>
      <c r="M436" s="328"/>
      <c r="N436" s="1" t="str">
        <f>IF(ISNUMBER(MATCH(D436,Clubs,0)),MIN(N$430:N435)-1,"NC")</f>
        <v>NC</v>
      </c>
    </row>
    <row r="437" spans="2:14">
      <c r="C437" s="335"/>
      <c r="D437" s="335"/>
      <c r="E437" s="335"/>
      <c r="F437" s="335"/>
      <c r="G437" s="335"/>
      <c r="H437" s="335"/>
      <c r="I437" s="335"/>
      <c r="J437" s="335"/>
      <c r="K437" s="328"/>
      <c r="L437" s="328"/>
      <c r="M437" s="328"/>
      <c r="N437" s="1" t="str">
        <f>IF(ISNUMBER(MATCH(D437,Clubs,0)),MIN(N$430:N436)-1,"NC")</f>
        <v>NC</v>
      </c>
    </row>
    <row r="438" spans="2:14">
      <c r="C438" s="335"/>
      <c r="D438" s="335"/>
      <c r="E438" s="335"/>
      <c r="F438" s="335"/>
      <c r="G438" s="335"/>
      <c r="H438" s="335"/>
      <c r="I438" s="335"/>
      <c r="J438" s="335"/>
      <c r="K438" s="328"/>
      <c r="L438" s="328"/>
      <c r="M438" s="328"/>
      <c r="N438" s="1" t="str">
        <f>IF(ISNUMBER(MATCH(D438,Clubs,0)),MIN(N$430:N437)-1,"NC")</f>
        <v>NC</v>
      </c>
    </row>
    <row r="439" spans="2:14">
      <c r="C439" s="335"/>
      <c r="D439" s="335"/>
      <c r="E439" s="335"/>
      <c r="F439" s="335"/>
      <c r="G439" s="335"/>
      <c r="H439" s="335"/>
      <c r="I439" s="335"/>
      <c r="J439" s="335"/>
      <c r="K439" s="328"/>
      <c r="L439" s="328"/>
      <c r="M439" s="328"/>
      <c r="N439" s="1" t="str">
        <f>IF(ISNUMBER(MATCH(D439,Clubs,0)),MIN(N$430:N438)-1,"NC")</f>
        <v>NC</v>
      </c>
    </row>
    <row r="440" spans="2:14">
      <c r="C440" s="335"/>
      <c r="D440" s="335"/>
      <c r="E440" s="335"/>
      <c r="F440" s="335"/>
      <c r="G440" s="335"/>
      <c r="H440" s="335"/>
      <c r="I440" s="335"/>
      <c r="J440" s="335"/>
      <c r="K440" s="328"/>
      <c r="L440" s="328"/>
      <c r="M440" s="328"/>
      <c r="N440" s="1" t="str">
        <f>IF(ISNUMBER(MATCH(D440,Clubs,0)),MIN(N$430:N439)-1,"NC")</f>
        <v>NC</v>
      </c>
    </row>
    <row r="441" spans="2:14">
      <c r="C441" s="335"/>
      <c r="D441" s="335"/>
      <c r="E441" s="335"/>
      <c r="F441" s="335"/>
      <c r="G441" s="335"/>
      <c r="H441" s="335"/>
      <c r="I441" s="335"/>
      <c r="J441" s="335"/>
      <c r="K441" s="328"/>
      <c r="L441" s="328"/>
      <c r="M441" s="328"/>
      <c r="N441" s="1" t="str">
        <f>IF(ISNUMBER(MATCH(D441,Clubs,0)),MIN(N$430:N440)-1,"NC")</f>
        <v>NC</v>
      </c>
    </row>
    <row r="442" spans="2:14">
      <c r="K442" s="336"/>
      <c r="L442" s="336"/>
      <c r="M442" s="336"/>
      <c r="N442" s="1" t="str">
        <f>IF(ISNUMBER(MATCH(D442,Clubs,0)),MIN(N$430:N441)-1,"NC")</f>
        <v>NC</v>
      </c>
    </row>
    <row r="443" spans="2:14">
      <c r="K443" s="336"/>
      <c r="L443" s="336"/>
      <c r="M443" s="336"/>
      <c r="N443" s="1" t="str">
        <f>IF(ISNUMBER(MATCH(D443,Clubs,0)),MIN(N$430:N442)-1,"NC")</f>
        <v>NC</v>
      </c>
    </row>
    <row r="444" spans="2:14" s="3" customFormat="1" ht="18">
      <c r="C444" s="330" t="s">
        <v>155</v>
      </c>
      <c r="D444" s="655"/>
      <c r="E444" s="655"/>
      <c r="F444" s="489"/>
      <c r="G444" s="489"/>
      <c r="H444" s="489"/>
      <c r="I444" s="489"/>
      <c r="J444" s="489"/>
      <c r="N444" s="2"/>
    </row>
    <row r="445" spans="2:14" ht="45">
      <c r="B445" s="619"/>
      <c r="C445" s="552" t="s">
        <v>1</v>
      </c>
      <c r="D445" s="552" t="s">
        <v>2</v>
      </c>
      <c r="E445" s="552" t="s">
        <v>148</v>
      </c>
      <c r="F445" s="552"/>
      <c r="G445" s="552"/>
      <c r="H445" s="552"/>
      <c r="I445" s="552"/>
      <c r="J445" s="552"/>
      <c r="K445" s="553" t="s">
        <v>149</v>
      </c>
      <c r="L445" s="614"/>
      <c r="M445" s="614"/>
      <c r="N445" s="553" t="s">
        <v>86</v>
      </c>
    </row>
    <row r="446" spans="2:14">
      <c r="B446" s="619"/>
      <c r="C446" s="615"/>
      <c r="D446" s="616"/>
      <c r="E446" s="616"/>
      <c r="F446" s="616"/>
      <c r="G446" s="616"/>
      <c r="H446" s="616"/>
      <c r="I446" s="616"/>
      <c r="J446" s="616"/>
      <c r="K446" s="620"/>
      <c r="L446" s="617"/>
      <c r="M446" s="617"/>
      <c r="N446" s="618">
        <v>100</v>
      </c>
    </row>
    <row r="447" spans="2:14">
      <c r="C447" s="257"/>
      <c r="D447" s="277"/>
      <c r="E447" s="277"/>
      <c r="F447" s="497"/>
      <c r="G447" s="277"/>
      <c r="H447" s="277"/>
      <c r="I447" s="277"/>
      <c r="J447" s="277"/>
      <c r="K447" s="338"/>
      <c r="L447" s="258"/>
      <c r="M447" s="258"/>
      <c r="N447" s="1" t="str">
        <f>IF(ISNUMBER(MATCH(D447,Clubs,0)),MIN(N446:N$446)-1,"NC")</f>
        <v>NC</v>
      </c>
    </row>
    <row r="448" spans="2:14">
      <c r="C448" s="257"/>
      <c r="D448" s="277"/>
      <c r="E448" s="277"/>
      <c r="F448" s="497"/>
      <c r="G448" s="277"/>
      <c r="H448" s="277"/>
      <c r="I448" s="277"/>
      <c r="J448" s="277"/>
      <c r="K448" s="334"/>
      <c r="L448" s="259"/>
      <c r="M448" s="259"/>
      <c r="N448" s="1" t="str">
        <f>IF(ISNUMBER(MATCH(D448,Clubs,0)),MIN(N$446:N447)-1,"NC")</f>
        <v>NC</v>
      </c>
    </row>
    <row r="449" spans="14:14">
      <c r="N449" s="1" t="str">
        <f>IF(ISNUMBER(MATCH(D449,Clubs,0)),MIN(N$446:N448)-1,"NC")</f>
        <v>NC</v>
      </c>
    </row>
    <row r="450" spans="14:14">
      <c r="N450" s="1" t="str">
        <f>IF(ISNUMBER(MATCH(D450,Clubs,0)),MIN(N$446:N449)-1,"NC")</f>
        <v>NC</v>
      </c>
    </row>
    <row r="451" spans="14:14">
      <c r="N451" s="1" t="str">
        <f>IF(ISNUMBER(MATCH(D451,Clubs,0)),MIN(N$446:N450)-1,"NC")</f>
        <v>NC</v>
      </c>
    </row>
    <row r="452" spans="14:14">
      <c r="N452" s="1" t="str">
        <f>IF(ISNUMBER(MATCH(D452,Clubs,0)),MIN(N$446:N451)-1,"NC")</f>
        <v>NC</v>
      </c>
    </row>
    <row r="453" spans="14:14">
      <c r="N453" s="1" t="str">
        <f>IF(ISNUMBER(MATCH(D453,Clubs,0)),MIN(N$446:N452)-1,"NC")</f>
        <v>NC</v>
      </c>
    </row>
    <row r="454" spans="14:14">
      <c r="N454" s="1" t="str">
        <f>IF(ISNUMBER(MATCH(D454,Clubs,0)),MIN(N$446:N453)-1,"NC")</f>
        <v>NC</v>
      </c>
    </row>
    <row r="455" spans="14:14">
      <c r="N455" s="1" t="str">
        <f>IF(ISNUMBER(MATCH(D455,Clubs,0)),MIN(N$446:N454)-1,"NC")</f>
        <v>NC</v>
      </c>
    </row>
    <row r="456" spans="14:14">
      <c r="N456" s="1" t="str">
        <f>IF(ISNUMBER(MATCH(D456,Clubs,0)),MIN(N$446:N455)-1,"NC")</f>
        <v>NC</v>
      </c>
    </row>
    <row r="457" spans="14:14">
      <c r="N457" s="1" t="str">
        <f>IF(ISNUMBER(MATCH(D457,Clubs,0)),MIN(N$446:N456)-1,"NC")</f>
        <v>NC</v>
      </c>
    </row>
    <row r="458" spans="14:14">
      <c r="N458" s="1" t="str">
        <f>IF(ISNUMBER(MATCH(D458,Clubs,0)),MIN(N$446:N457)-1,"NC")</f>
        <v>NC</v>
      </c>
    </row>
    <row r="459" spans="14:14">
      <c r="N459" s="1" t="str">
        <f>IF(ISNUMBER(MATCH(D459,Clubs,0)),MIN(N$446:N458)-1,"NC")</f>
        <v>NC</v>
      </c>
    </row>
    <row r="460" spans="14:14">
      <c r="N460" s="1" t="str">
        <f>IF(ISNUMBER(MATCH(D460,Clubs,0)),MIN(N$446:N459)-1,"NC")</f>
        <v>NC</v>
      </c>
    </row>
    <row r="461" spans="14:14">
      <c r="N461" s="1" t="str">
        <f>IF(ISNUMBER(MATCH(D461,Clubs,0)),MIN(N$446:N460)-1,"NC")</f>
        <v>NC</v>
      </c>
    </row>
    <row r="462" spans="14:14">
      <c r="N462" s="1" t="str">
        <f>IF(ISNUMBER(MATCH(D462,Clubs,0)),MIN(N$446:N461)-1,"NC")</f>
        <v>NC</v>
      </c>
    </row>
    <row r="463" spans="14:14">
      <c r="N463" s="1" t="str">
        <f>IF(ISNUMBER(MATCH(D463,Clubs,0)),MIN(N$446:N462)-1,"NC")</f>
        <v>NC</v>
      </c>
    </row>
    <row r="464" spans="14:14">
      <c r="N464" s="1" t="str">
        <f>IF(ISNUMBER(MATCH(D464,Clubs,0)),MIN(N$446:N463)-1,"NC")</f>
        <v>NC</v>
      </c>
    </row>
    <row r="465" spans="14:14">
      <c r="N465" s="1" t="str">
        <f>IF(ISNUMBER(MATCH(D465,Clubs,0)),MIN(N$446:N464)-1,"NC")</f>
        <v>NC</v>
      </c>
    </row>
    <row r="466" spans="14:14">
      <c r="N466" s="1" t="str">
        <f>IF(ISNUMBER(MATCH(D466,Clubs,0)),MIN(N$446:N465)-1,"NC")</f>
        <v>NC</v>
      </c>
    </row>
    <row r="467" spans="14:14">
      <c r="N467" s="1" t="str">
        <f>IF(ISNUMBER(MATCH(D467,Clubs,0)),MIN(N$446:N466)-1,"NC")</f>
        <v>NC</v>
      </c>
    </row>
    <row r="468" spans="14:14">
      <c r="N468" s="1" t="str">
        <f>IF(ISNUMBER(MATCH(D468,Clubs,0)),MIN(N$446:N467)-1,"NC")</f>
        <v>NC</v>
      </c>
    </row>
    <row r="469" spans="14:14">
      <c r="N469" s="1" t="str">
        <f>IF(ISNUMBER(MATCH(D469,Clubs,0)),MIN(N$446:N468)-1,"NC")</f>
        <v>NC</v>
      </c>
    </row>
    <row r="470" spans="14:14">
      <c r="N470" s="1" t="str">
        <f>IF(ISNUMBER(MATCH(D470,Clubs,0)),MIN(N$446:N469)-1,"NC")</f>
        <v>NC</v>
      </c>
    </row>
    <row r="471" spans="14:14">
      <c r="N471" s="1" t="str">
        <f>IF(ISNUMBER(MATCH(D471,Clubs,0)),MIN(N$446:N470)-1,"NC")</f>
        <v>NC</v>
      </c>
    </row>
    <row r="472" spans="14:14">
      <c r="N472" s="1" t="str">
        <f>IF(ISNUMBER(MATCH(D472,Clubs,0)),MIN(N$446:N471)-1,"NC")</f>
        <v>NC</v>
      </c>
    </row>
    <row r="473" spans="14:14">
      <c r="N473" s="1" t="str">
        <f>IF(ISNUMBER(MATCH(D473,Clubs,0)),MIN(N$446:N472)-1,"NC")</f>
        <v>NC</v>
      </c>
    </row>
    <row r="474" spans="14:14">
      <c r="N474" s="1" t="str">
        <f>IF(ISNUMBER(MATCH(D474,Clubs,0)),MIN(N$446:N473)-1,"NC")</f>
        <v>NC</v>
      </c>
    </row>
    <row r="475" spans="14:14">
      <c r="N475" s="1" t="str">
        <f>IF(ISNUMBER(MATCH(D475,Clubs,0)),MIN(N$446:N474)-1,"NC")</f>
        <v>NC</v>
      </c>
    </row>
  </sheetData>
  <mergeCells count="9">
    <mergeCell ref="D394:E394"/>
    <mergeCell ref="D410:E410"/>
    <mergeCell ref="D428:E428"/>
    <mergeCell ref="D444:E444"/>
    <mergeCell ref="B2:N2"/>
    <mergeCell ref="D4:E4"/>
    <mergeCell ref="D110:E110"/>
    <mergeCell ref="D212:E212"/>
    <mergeCell ref="D331:E33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AA94B-9944-4472-81B8-CD7EC527CE69}">
  <dimension ref="B2:U475"/>
  <sheetViews>
    <sheetView topLeftCell="A2" zoomScale="115" zoomScaleNormal="115" workbookViewId="0">
      <selection activeCell="B3" sqref="B3"/>
    </sheetView>
  </sheetViews>
  <sheetFormatPr defaultRowHeight="15"/>
  <cols>
    <col min="1" max="1" width="9.140625" style="99"/>
    <col min="2" max="2" width="6.7109375" style="99" customWidth="1"/>
    <col min="3" max="3" width="26.5703125" style="99" bestFit="1" customWidth="1"/>
    <col min="4" max="4" width="9.28515625" style="339" bestFit="1" customWidth="1"/>
    <col min="5" max="5" width="8.7109375" style="339" bestFit="1" customWidth="1"/>
    <col min="6" max="6" width="8.5703125" style="99" bestFit="1" customWidth="1"/>
    <col min="7" max="14" width="9.140625" style="334"/>
    <col min="15" max="15" width="9.140625" style="323"/>
    <col min="16" max="17" width="9.140625" style="99"/>
    <col min="18" max="18" width="12.42578125" style="99" customWidth="1"/>
    <col min="19" max="16384" width="9.140625" style="99"/>
  </cols>
  <sheetData>
    <row r="2" spans="2:21" ht="18.75">
      <c r="B2" s="656" t="s">
        <v>309</v>
      </c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  <c r="N2" s="656"/>
      <c r="O2" s="656"/>
      <c r="R2"/>
    </row>
    <row r="3" spans="2:21">
      <c r="B3" s="335"/>
      <c r="R3"/>
    </row>
    <row r="4" spans="2:21" s="3" customFormat="1" ht="18">
      <c r="B4" s="329"/>
      <c r="C4" s="330" t="s">
        <v>150</v>
      </c>
      <c r="D4" s="655"/>
      <c r="E4" s="655"/>
      <c r="O4" s="2"/>
    </row>
    <row r="5" spans="2:21" ht="45">
      <c r="B5" s="569"/>
      <c r="C5" s="569" t="s">
        <v>1</v>
      </c>
      <c r="D5" s="569" t="s">
        <v>2</v>
      </c>
      <c r="E5" s="569" t="s">
        <v>166</v>
      </c>
      <c r="F5" s="570"/>
      <c r="G5" s="575"/>
      <c r="H5" s="575"/>
      <c r="I5" s="575"/>
      <c r="J5" s="575"/>
      <c r="K5" s="575"/>
      <c r="L5" s="575"/>
      <c r="M5" s="575"/>
      <c r="N5" s="575"/>
      <c r="O5" s="570" t="s">
        <v>86</v>
      </c>
      <c r="R5"/>
      <c r="T5" s="229" t="s">
        <v>5</v>
      </c>
      <c r="U5" s="229">
        <f>COUNTIF(C:D,T5)</f>
        <v>0</v>
      </c>
    </row>
    <row r="6" spans="2:21">
      <c r="B6" s="571"/>
      <c r="C6" s="572"/>
      <c r="D6" s="573"/>
      <c r="E6" s="573"/>
      <c r="F6" s="576"/>
      <c r="G6" s="577"/>
      <c r="H6" s="577"/>
      <c r="I6" s="577"/>
      <c r="J6" s="577"/>
      <c r="K6" s="577"/>
      <c r="L6" s="577"/>
      <c r="M6" s="577"/>
      <c r="N6" s="577"/>
      <c r="O6" s="574">
        <v>100</v>
      </c>
      <c r="Q6" s="257"/>
      <c r="R6"/>
      <c r="T6" s="229" t="s">
        <v>4</v>
      </c>
      <c r="U6" s="229">
        <f>COUNTIF(C:D,T6)</f>
        <v>0</v>
      </c>
    </row>
    <row r="7" spans="2:21">
      <c r="B7" s="327"/>
      <c r="C7" s="257"/>
      <c r="D7" s="277"/>
      <c r="E7" s="257"/>
      <c r="F7" s="334"/>
      <c r="G7" s="259"/>
      <c r="H7" s="259"/>
      <c r="I7" s="259"/>
      <c r="J7" s="259"/>
      <c r="K7" s="259"/>
      <c r="L7" s="259"/>
      <c r="M7" s="259"/>
      <c r="N7" s="259"/>
      <c r="O7" s="1" t="str">
        <f>IF(ISNUMBER(MATCH(D7,Clubs,0)),MIN(O$6:O6)-1,"NC")</f>
        <v>NC</v>
      </c>
      <c r="Q7" s="257"/>
      <c r="T7" t="s">
        <v>189</v>
      </c>
      <c r="U7" s="229">
        <f>COUNTIF(C:D,T7)</f>
        <v>0</v>
      </c>
    </row>
    <row r="8" spans="2:21">
      <c r="B8" s="327"/>
      <c r="C8" s="257"/>
      <c r="D8" s="277"/>
      <c r="E8" s="99"/>
      <c r="F8" s="334"/>
      <c r="G8" s="259"/>
      <c r="H8" s="259"/>
      <c r="I8" s="259"/>
      <c r="J8" s="259"/>
      <c r="K8" s="259"/>
      <c r="L8" s="259"/>
      <c r="M8" s="259"/>
      <c r="N8" s="259"/>
      <c r="O8" s="1" t="str">
        <f>IF(ISNUMBER(MATCH(D8,Clubs,0)),MIN(O$6:O7)-1,"NC")</f>
        <v>NC</v>
      </c>
      <c r="Q8" s="257"/>
      <c r="T8" t="s">
        <v>6</v>
      </c>
      <c r="U8" s="229">
        <f>COUNTIF(C:D,T8)</f>
        <v>0</v>
      </c>
    </row>
    <row r="9" spans="2:21">
      <c r="B9" s="327"/>
      <c r="C9" s="257"/>
      <c r="D9" s="277"/>
      <c r="E9" s="99"/>
      <c r="F9" s="334"/>
      <c r="G9" s="259"/>
      <c r="H9" s="259"/>
      <c r="I9" s="259"/>
      <c r="J9" s="259"/>
      <c r="K9" s="259"/>
      <c r="L9" s="259"/>
      <c r="M9" s="259"/>
      <c r="N9" s="259"/>
      <c r="O9" s="1" t="str">
        <f>IF(ISNUMBER(MATCH(D9,Clubs,0)),MIN(O$6:O8)-1,"NC")</f>
        <v>NC</v>
      </c>
      <c r="Q9" s="257"/>
      <c r="T9" t="s">
        <v>3</v>
      </c>
      <c r="U9" s="229">
        <f>COUNTIF(C:D,T9)</f>
        <v>0</v>
      </c>
    </row>
    <row r="10" spans="2:21">
      <c r="B10" s="327"/>
      <c r="C10" s="257"/>
      <c r="D10" s="277"/>
      <c r="E10" s="99"/>
      <c r="F10" s="334"/>
      <c r="G10" s="259"/>
      <c r="H10" s="259"/>
      <c r="I10" s="259"/>
      <c r="J10" s="259"/>
      <c r="K10" s="259"/>
      <c r="L10" s="259"/>
      <c r="M10" s="259"/>
      <c r="N10" s="259"/>
      <c r="O10" s="1" t="str">
        <f>IF(ISNUMBER(MATCH(D10,Clubs,0)),MIN(O$6:O9)-1,"NC")</f>
        <v>NC</v>
      </c>
      <c r="Q10" s="257"/>
      <c r="U10" s="334"/>
    </row>
    <row r="11" spans="2:21">
      <c r="B11" s="327"/>
      <c r="C11" s="257"/>
      <c r="D11" s="277"/>
      <c r="E11" s="99"/>
      <c r="F11" s="334"/>
      <c r="G11" s="259"/>
      <c r="H11" s="259"/>
      <c r="I11" s="259"/>
      <c r="J11" s="259"/>
      <c r="K11" s="259"/>
      <c r="L11" s="259"/>
      <c r="M11" s="259"/>
      <c r="N11" s="259"/>
      <c r="O11" s="1" t="str">
        <f>IF(ISNUMBER(MATCH(D11,Clubs,0)),MIN(O$6:O10)-1,"NC")</f>
        <v>NC</v>
      </c>
      <c r="Q11" s="257"/>
      <c r="U11" s="334"/>
    </row>
    <row r="12" spans="2:21">
      <c r="B12" s="327"/>
      <c r="C12" s="257"/>
      <c r="D12" s="277"/>
      <c r="E12" s="99"/>
      <c r="F12" s="334"/>
      <c r="G12" s="259"/>
      <c r="H12" s="259"/>
      <c r="I12" s="259"/>
      <c r="J12" s="259"/>
      <c r="K12" s="259"/>
      <c r="L12" s="259"/>
      <c r="M12" s="259"/>
      <c r="N12" s="259"/>
      <c r="O12" s="1" t="str">
        <f>IF(ISNUMBER(MATCH(D12,Clubs,0)),MIN(O$6:O11)-1,"NC")</f>
        <v>NC</v>
      </c>
      <c r="Q12" s="257"/>
      <c r="U12" s="334"/>
    </row>
    <row r="13" spans="2:21">
      <c r="B13" s="327"/>
      <c r="C13" s="257"/>
      <c r="D13" s="277"/>
      <c r="E13" s="99"/>
      <c r="F13" s="334"/>
      <c r="G13" s="259"/>
      <c r="H13" s="259"/>
      <c r="I13" s="259"/>
      <c r="J13" s="259"/>
      <c r="K13" s="259"/>
      <c r="L13" s="259"/>
      <c r="M13" s="259"/>
      <c r="N13" s="259"/>
      <c r="O13" s="1" t="str">
        <f>IF(ISNUMBER(MATCH(D13,Clubs,0)),MIN(O$6:O12)-1,"NC")</f>
        <v>NC</v>
      </c>
      <c r="Q13" s="257"/>
      <c r="U13" s="334"/>
    </row>
    <row r="14" spans="2:21">
      <c r="B14" s="327"/>
      <c r="C14" s="257"/>
      <c r="D14" s="277"/>
      <c r="E14" s="99"/>
      <c r="F14" s="334"/>
      <c r="G14" s="259"/>
      <c r="H14" s="259"/>
      <c r="I14" s="259"/>
      <c r="J14" s="259"/>
      <c r="K14" s="259"/>
      <c r="L14" s="259"/>
      <c r="M14" s="259"/>
      <c r="N14" s="259"/>
      <c r="O14" s="1" t="str">
        <f>IF(ISNUMBER(MATCH(D14,Clubs,0)),MIN(O$6:O13)-1,"NC")</f>
        <v>NC</v>
      </c>
      <c r="Q14" s="257"/>
      <c r="U14" s="334"/>
    </row>
    <row r="15" spans="2:21">
      <c r="B15" s="327"/>
      <c r="C15" s="257"/>
      <c r="D15" s="277"/>
      <c r="E15" s="99"/>
      <c r="F15" s="334"/>
      <c r="G15" s="259"/>
      <c r="H15" s="259"/>
      <c r="I15" s="259"/>
      <c r="J15" s="259"/>
      <c r="K15" s="259"/>
      <c r="L15" s="259"/>
      <c r="M15" s="259"/>
      <c r="N15" s="259"/>
      <c r="O15" s="1" t="str">
        <f>IF(ISNUMBER(MATCH(D15,Clubs,0)),MIN(O$6:O14)-1,"NC")</f>
        <v>NC</v>
      </c>
      <c r="Q15" s="257"/>
      <c r="U15" s="334"/>
    </row>
    <row r="16" spans="2:21">
      <c r="B16" s="327"/>
      <c r="C16" s="257"/>
      <c r="D16" s="277"/>
      <c r="E16" s="99"/>
      <c r="F16" s="334"/>
      <c r="G16" s="259"/>
      <c r="H16" s="259"/>
      <c r="I16" s="259"/>
      <c r="J16" s="259"/>
      <c r="K16" s="259"/>
      <c r="L16" s="259"/>
      <c r="M16" s="259"/>
      <c r="N16" s="259"/>
      <c r="O16" s="1" t="str">
        <f>IF(ISNUMBER(MATCH(D16,Clubs,0)),MIN(O$6:O15)-1,"NC")</f>
        <v>NC</v>
      </c>
      <c r="Q16" s="257"/>
      <c r="U16" s="334"/>
    </row>
    <row r="17" spans="6:15">
      <c r="F17" s="334"/>
      <c r="O17" s="1" t="str">
        <f>IF(ISNUMBER(MATCH(D17,Clubs,0)),MIN(O$6:O16)-1,"NC")</f>
        <v>NC</v>
      </c>
    </row>
    <row r="18" spans="6:15">
      <c r="F18" s="334"/>
      <c r="O18" s="1" t="str">
        <f>IF(ISNUMBER(MATCH(D18,Clubs,0)),MIN(O$6:O17)-1,"NC")</f>
        <v>NC</v>
      </c>
    </row>
    <row r="19" spans="6:15">
      <c r="F19" s="334"/>
      <c r="O19" s="1" t="str">
        <f>IF(ISNUMBER(MATCH(D19,Clubs,0)),MIN(O$6:O18)-1,"NC")</f>
        <v>NC</v>
      </c>
    </row>
    <row r="20" spans="6:15">
      <c r="F20" s="334"/>
      <c r="O20" s="1" t="str">
        <f>IF(ISNUMBER(MATCH(D20,Clubs,0)),MIN(O$6:O19)-1,"NC")</f>
        <v>NC</v>
      </c>
    </row>
    <row r="21" spans="6:15">
      <c r="F21" s="334"/>
      <c r="O21" s="1" t="str">
        <f>IF(ISNUMBER(MATCH(D21,Clubs,0)),MIN(O$6:O20)-1,"NC")</f>
        <v>NC</v>
      </c>
    </row>
    <row r="22" spans="6:15">
      <c r="F22" s="334"/>
      <c r="O22" s="1" t="str">
        <f>IF(ISNUMBER(MATCH(D22,Clubs,0)),MIN(O$6:O21)-1,"NC")</f>
        <v>NC</v>
      </c>
    </row>
    <row r="23" spans="6:15">
      <c r="F23" s="334"/>
      <c r="O23" s="1" t="str">
        <f>IF(ISNUMBER(MATCH(D23,Clubs,0)),MIN(O$6:O22)-1,"NC")</f>
        <v>NC</v>
      </c>
    </row>
    <row r="24" spans="6:15">
      <c r="F24" s="334"/>
      <c r="O24" s="1" t="str">
        <f>IF(ISNUMBER(MATCH(D24,Clubs,0)),MIN(O$6:O23)-1,"NC")</f>
        <v>NC</v>
      </c>
    </row>
    <row r="25" spans="6:15">
      <c r="F25" s="334"/>
      <c r="O25" s="1" t="str">
        <f>IF(ISNUMBER(MATCH(D25,Clubs,0)),MIN(O$6:O24)-1,"NC")</f>
        <v>NC</v>
      </c>
    </row>
    <row r="26" spans="6:15">
      <c r="F26" s="334"/>
      <c r="O26" s="1" t="str">
        <f>IF(ISNUMBER(MATCH(D26,Clubs,0)),MIN(O$6:O25)-1,"NC")</f>
        <v>NC</v>
      </c>
    </row>
    <row r="27" spans="6:15">
      <c r="F27" s="334"/>
      <c r="O27" s="1" t="str">
        <f>IF(ISNUMBER(MATCH(D27,Clubs,0)),MIN(O$6:O26)-1,"NC")</f>
        <v>NC</v>
      </c>
    </row>
    <row r="28" spans="6:15">
      <c r="F28" s="334"/>
      <c r="O28" s="1" t="str">
        <f>IF(ISNUMBER(MATCH(D28,Clubs,0)),MIN(O$6:O27)-1,"NC")</f>
        <v>NC</v>
      </c>
    </row>
    <row r="29" spans="6:15">
      <c r="F29" s="334"/>
      <c r="O29" s="1" t="str">
        <f>IF(ISNUMBER(MATCH(D29,Clubs,0)),MIN(O$6:O28)-1,"NC")</f>
        <v>NC</v>
      </c>
    </row>
    <row r="30" spans="6:15">
      <c r="F30" s="334"/>
      <c r="O30" s="1" t="str">
        <f>IF(ISNUMBER(MATCH(D30,Clubs,0)),MIN(O$6:O29)-1,"NC")</f>
        <v>NC</v>
      </c>
    </row>
    <row r="31" spans="6:15">
      <c r="F31" s="334"/>
      <c r="O31" s="1" t="str">
        <f>IF(ISNUMBER(MATCH(D31,Clubs,0)),MIN(O$6:O30)-1,"NC")</f>
        <v>NC</v>
      </c>
    </row>
    <row r="32" spans="6:15">
      <c r="F32" s="334"/>
      <c r="O32" s="1" t="str">
        <f>IF(ISNUMBER(MATCH(D32,Clubs,0)),MIN(O$6:O31)-1,"NC")</f>
        <v>NC</v>
      </c>
    </row>
    <row r="33" spans="6:15">
      <c r="F33" s="334"/>
      <c r="O33" s="1" t="str">
        <f>IF(ISNUMBER(MATCH(D33,Clubs,0)),MIN(O$6:O32)-1,"NC")</f>
        <v>NC</v>
      </c>
    </row>
    <row r="34" spans="6:15">
      <c r="F34" s="334"/>
      <c r="O34" s="1" t="str">
        <f>IF(ISNUMBER(MATCH(D34,Clubs,0)),MIN(O$6:O33)-1,"NC")</f>
        <v>NC</v>
      </c>
    </row>
    <row r="35" spans="6:15">
      <c r="F35" s="334"/>
      <c r="O35" s="1" t="str">
        <f>IF(ISNUMBER(MATCH(D35,Clubs,0)),MIN(O$6:O34)-1,"NC")</f>
        <v>NC</v>
      </c>
    </row>
    <row r="36" spans="6:15">
      <c r="F36" s="334"/>
      <c r="O36" s="1" t="str">
        <f>IF(ISNUMBER(MATCH(D36,Clubs,0)),MIN(O$6:O35)-1,"NC")</f>
        <v>NC</v>
      </c>
    </row>
    <row r="37" spans="6:15">
      <c r="F37" s="334"/>
      <c r="O37" s="1" t="str">
        <f>IF(ISNUMBER(MATCH(D37,Clubs,0)),MIN(O$6:O36)-1,"NC")</f>
        <v>NC</v>
      </c>
    </row>
    <row r="38" spans="6:15">
      <c r="F38" s="334"/>
      <c r="O38" s="1" t="str">
        <f>IF(ISNUMBER(MATCH(D38,Clubs,0)),MIN(O$6:O37)-1,"NC")</f>
        <v>NC</v>
      </c>
    </row>
    <row r="39" spans="6:15">
      <c r="F39" s="334"/>
      <c r="O39" s="1" t="str">
        <f>IF(ISNUMBER(MATCH(D39,Clubs,0)),MIN(O$6:O38)-1,"NC")</f>
        <v>NC</v>
      </c>
    </row>
    <row r="40" spans="6:15">
      <c r="F40" s="334"/>
      <c r="O40" s="1" t="str">
        <f>IF(ISNUMBER(MATCH(D40,Clubs,0)),MIN(O$6:O39)-1,"NC")</f>
        <v>NC</v>
      </c>
    </row>
    <row r="41" spans="6:15">
      <c r="F41" s="334"/>
      <c r="O41" s="1" t="str">
        <f>IF(ISNUMBER(MATCH(D41,Clubs,0)),MIN(O$6:O40)-1,"NC")</f>
        <v>NC</v>
      </c>
    </row>
    <row r="42" spans="6:15">
      <c r="F42" s="334"/>
      <c r="O42" s="1" t="str">
        <f>IF(ISNUMBER(MATCH(D42,Clubs,0)),MIN(O$6:O41)-1,"NC")</f>
        <v>NC</v>
      </c>
    </row>
    <row r="43" spans="6:15">
      <c r="F43" s="334"/>
      <c r="O43" s="1" t="str">
        <f>IF(ISNUMBER(MATCH(D43,Clubs,0)),MIN(O$6:O42)-1,"NC")</f>
        <v>NC</v>
      </c>
    </row>
    <row r="44" spans="6:15">
      <c r="F44" s="334"/>
      <c r="O44" s="1" t="str">
        <f>IF(ISNUMBER(MATCH(D44,Clubs,0)),MIN(O$6:O43)-1,"NC")</f>
        <v>NC</v>
      </c>
    </row>
    <row r="45" spans="6:15">
      <c r="F45" s="334"/>
      <c r="O45" s="1" t="str">
        <f>IF(ISNUMBER(MATCH(D45,Clubs,0)),MIN(O$6:O44)-1,"NC")</f>
        <v>NC</v>
      </c>
    </row>
    <row r="46" spans="6:15">
      <c r="F46" s="334"/>
      <c r="O46" s="1" t="str">
        <f>IF(ISNUMBER(MATCH(D46,Clubs,0)),MIN(O$6:O45)-1,"NC")</f>
        <v>NC</v>
      </c>
    </row>
    <row r="47" spans="6:15">
      <c r="F47" s="334"/>
      <c r="O47" s="1" t="str">
        <f>IF(ISNUMBER(MATCH(D47,Clubs,0)),MIN(O$6:O46)-1,"NC")</f>
        <v>NC</v>
      </c>
    </row>
    <row r="48" spans="6:15">
      <c r="F48" s="334"/>
      <c r="O48" s="1" t="str">
        <f>IF(ISNUMBER(MATCH(D48,Clubs,0)),MIN(O$6:O47)-1,"NC")</f>
        <v>NC</v>
      </c>
    </row>
    <row r="49" spans="15:15">
      <c r="O49" s="1" t="str">
        <f>IF(ISNUMBER(MATCH(D49,Clubs,0)),MIN(O$6:O48)-1,"NC")</f>
        <v>NC</v>
      </c>
    </row>
    <row r="50" spans="15:15">
      <c r="O50" s="1" t="str">
        <f>IF(ISNUMBER(MATCH(D50,Clubs,0)),MIN(O$6:O49)-1,"NC")</f>
        <v>NC</v>
      </c>
    </row>
    <row r="51" spans="15:15">
      <c r="O51" s="1" t="str">
        <f>IF(ISNUMBER(MATCH(D51,Clubs,0)),MIN(O$6:O50)-1,"NC")</f>
        <v>NC</v>
      </c>
    </row>
    <row r="52" spans="15:15">
      <c r="O52" s="1" t="str">
        <f>IF(ISNUMBER(MATCH(D52,Clubs,0)),MIN(O$6:O51)-1,"NC")</f>
        <v>NC</v>
      </c>
    </row>
    <row r="53" spans="15:15">
      <c r="O53" s="1" t="str">
        <f>IF(ISNUMBER(MATCH(D53,Clubs,0)),MIN(O$6:O52)-1,"NC")</f>
        <v>NC</v>
      </c>
    </row>
    <row r="54" spans="15:15">
      <c r="O54" s="1" t="str">
        <f>IF(ISNUMBER(MATCH(D54,Clubs,0)),MIN(O$6:O53)-1,"NC")</f>
        <v>NC</v>
      </c>
    </row>
    <row r="55" spans="15:15">
      <c r="O55" s="1" t="str">
        <f>IF(ISNUMBER(MATCH(D55,Clubs,0)),MIN(O$6:O54)-1,"NC")</f>
        <v>NC</v>
      </c>
    </row>
    <row r="56" spans="15:15">
      <c r="O56" s="1" t="str">
        <f>IF(ISNUMBER(MATCH(D56,Clubs,0)),MIN(O$6:O55)-1,"NC")</f>
        <v>NC</v>
      </c>
    </row>
    <row r="57" spans="15:15">
      <c r="O57" s="1" t="str">
        <f>IF(ISNUMBER(MATCH(D57,Clubs,0)),MIN(O$6:O56)-1,"NC")</f>
        <v>NC</v>
      </c>
    </row>
    <row r="58" spans="15:15">
      <c r="O58" s="1" t="str">
        <f>IF(ISNUMBER(MATCH(D58,Clubs,0)),MIN(O$6:O57)-1,"NC")</f>
        <v>NC</v>
      </c>
    </row>
    <row r="59" spans="15:15">
      <c r="O59" s="1" t="str">
        <f>IF(ISNUMBER(MATCH(D59,Clubs,0)),MIN(O$6:O58)-1,"NC")</f>
        <v>NC</v>
      </c>
    </row>
    <row r="60" spans="15:15">
      <c r="O60" s="1" t="str">
        <f>IF(ISNUMBER(MATCH(D60,Clubs,0)),MIN(O$6:O59)-1,"NC")</f>
        <v>NC</v>
      </c>
    </row>
    <row r="61" spans="15:15">
      <c r="O61" s="1" t="str">
        <f>IF(ISNUMBER(MATCH(D61,Clubs,0)),MIN(O$6:O60)-1,"NC")</f>
        <v>NC</v>
      </c>
    </row>
    <row r="62" spans="15:15">
      <c r="O62" s="1" t="str">
        <f>IF(ISNUMBER(MATCH(D62,Clubs,0)),MIN(O$6:O61)-1,"NC")</f>
        <v>NC</v>
      </c>
    </row>
    <row r="63" spans="15:15">
      <c r="O63" s="1" t="str">
        <f>IF(ISNUMBER(MATCH(D63,Clubs,0)),MIN(O$6:O62)-1,"NC")</f>
        <v>NC</v>
      </c>
    </row>
    <row r="64" spans="15:15">
      <c r="O64" s="1" t="str">
        <f>IF(ISNUMBER(MATCH(D64,Clubs,0)),MIN(O$6:O63)-1,"NC")</f>
        <v>NC</v>
      </c>
    </row>
    <row r="65" spans="15:15">
      <c r="O65" s="1" t="str">
        <f>IF(ISNUMBER(MATCH(D65,Clubs,0)),MIN(O$6:O64)-1,"NC")</f>
        <v>NC</v>
      </c>
    </row>
    <row r="66" spans="15:15">
      <c r="O66" s="1" t="str">
        <f>IF(ISNUMBER(MATCH(D66,Clubs,0)),MIN(O$6:O65)-1,"NC")</f>
        <v>NC</v>
      </c>
    </row>
    <row r="67" spans="15:15">
      <c r="O67" s="1" t="str">
        <f>IF(ISNUMBER(MATCH(D67,Clubs,0)),MIN(O$6:O66)-1,"NC")</f>
        <v>NC</v>
      </c>
    </row>
    <row r="68" spans="15:15">
      <c r="O68" s="1" t="str">
        <f>IF(ISNUMBER(MATCH(D68,Clubs,0)),MIN(O$6:O67)-1,"NC")</f>
        <v>NC</v>
      </c>
    </row>
    <row r="69" spans="15:15">
      <c r="O69" s="1" t="str">
        <f>IF(ISNUMBER(MATCH(D69,Clubs,0)),MIN(O$6:O68)-1,"NC")</f>
        <v>NC</v>
      </c>
    </row>
    <row r="70" spans="15:15">
      <c r="O70" s="1" t="str">
        <f>IF(ISNUMBER(MATCH(D70,Clubs,0)),MIN(O$6:O69)-1,"NC")</f>
        <v>NC</v>
      </c>
    </row>
    <row r="71" spans="15:15">
      <c r="O71" s="1" t="str">
        <f>IF(ISNUMBER(MATCH(D71,Clubs,0)),MIN(O$6:O70)-1,"NC")</f>
        <v>NC</v>
      </c>
    </row>
    <row r="72" spans="15:15">
      <c r="O72" s="1" t="str">
        <f>IF(ISNUMBER(MATCH(D72,Clubs,0)),MIN(O$6:O71)-1,"NC")</f>
        <v>NC</v>
      </c>
    </row>
    <row r="73" spans="15:15">
      <c r="O73" s="1" t="str">
        <f>IF(ISNUMBER(MATCH(D73,Clubs,0)),MIN(O$6:O72)-1,"NC")</f>
        <v>NC</v>
      </c>
    </row>
    <row r="74" spans="15:15">
      <c r="O74" s="1" t="str">
        <f>IF(ISNUMBER(MATCH(D74,Clubs,0)),MIN(O$6:O73)-1,"NC")</f>
        <v>NC</v>
      </c>
    </row>
    <row r="75" spans="15:15">
      <c r="O75" s="1" t="str">
        <f>IF(ISNUMBER(MATCH(D75,Clubs,0)),MIN(O$6:O74)-1,"NC")</f>
        <v>NC</v>
      </c>
    </row>
    <row r="76" spans="15:15">
      <c r="O76" s="1" t="str">
        <f>IF(ISNUMBER(MATCH(D76,Clubs,0)),MIN(O$6:O75)-1,"NC")</f>
        <v>NC</v>
      </c>
    </row>
    <row r="77" spans="15:15">
      <c r="O77" s="1" t="str">
        <f>IF(ISNUMBER(MATCH(D77,Clubs,0)),MIN(O$6:O76)-1,"NC")</f>
        <v>NC</v>
      </c>
    </row>
    <row r="78" spans="15:15">
      <c r="O78" s="1" t="str">
        <f>IF(ISNUMBER(MATCH(D78,Clubs,0)),MIN(O$6:O77)-1,"NC")</f>
        <v>NC</v>
      </c>
    </row>
    <row r="79" spans="15:15">
      <c r="O79" s="1" t="str">
        <f>IF(ISNUMBER(MATCH(D79,Clubs,0)),MIN(O$6:O78)-1,"NC")</f>
        <v>NC</v>
      </c>
    </row>
    <row r="80" spans="15:15">
      <c r="O80" s="1" t="str">
        <f>IF(ISNUMBER(MATCH(D80,Clubs,0)),MIN(O$6:O79)-1,"NC")</f>
        <v>NC</v>
      </c>
    </row>
    <row r="81" spans="15:15">
      <c r="O81" s="1" t="str">
        <f>IF(ISNUMBER(MATCH(D81,Clubs,0)),MIN(O$6:O80)-1,"NC")</f>
        <v>NC</v>
      </c>
    </row>
    <row r="82" spans="15:15">
      <c r="O82" s="1" t="str">
        <f>IF(ISNUMBER(MATCH(D82,Clubs,0)),MIN(O$6:O81)-1,"NC")</f>
        <v>NC</v>
      </c>
    </row>
    <row r="83" spans="15:15">
      <c r="O83" s="1" t="str">
        <f>IF(ISNUMBER(MATCH(D83,Clubs,0)),MIN(O$6:O82)-1,"NC")</f>
        <v>NC</v>
      </c>
    </row>
    <row r="84" spans="15:15">
      <c r="O84" s="1" t="str">
        <f>IF(ISNUMBER(MATCH(D84,Clubs,0)),MIN(O$6:O83)-1,"NC")</f>
        <v>NC</v>
      </c>
    </row>
    <row r="85" spans="15:15">
      <c r="O85" s="1" t="str">
        <f>IF(ISNUMBER(MATCH(D85,Clubs,0)),MIN(O$6:O84)-1,"NC")</f>
        <v>NC</v>
      </c>
    </row>
    <row r="86" spans="15:15">
      <c r="O86" s="1" t="str">
        <f>IF(ISNUMBER(MATCH(D86,Clubs,0)),MIN(O$6:O85)-1,"NC")</f>
        <v>NC</v>
      </c>
    </row>
    <row r="87" spans="15:15">
      <c r="O87" s="1" t="str">
        <f>IF(ISNUMBER(MATCH(D87,Clubs,0)),MIN(O$6:O86)-1,"NC")</f>
        <v>NC</v>
      </c>
    </row>
    <row r="88" spans="15:15">
      <c r="O88" s="1" t="str">
        <f>IF(ISNUMBER(MATCH(D88,Clubs,0)),MIN(O$6:O87)-1,"NC")</f>
        <v>NC</v>
      </c>
    </row>
    <row r="89" spans="15:15">
      <c r="O89" s="1" t="str">
        <f>IF(ISNUMBER(MATCH(D89,Clubs,0)),MIN(O$6:O88)-1,"NC")</f>
        <v>NC</v>
      </c>
    </row>
    <row r="90" spans="15:15">
      <c r="O90" s="1" t="str">
        <f>IF(ISNUMBER(MATCH(D90,Clubs,0)),MIN(O$6:O89)-1,"NC")</f>
        <v>NC</v>
      </c>
    </row>
    <row r="91" spans="15:15">
      <c r="O91" s="1" t="str">
        <f>IF(ISNUMBER(MATCH(D91,Clubs,0)),MIN(O$6:O90)-1,"NC")</f>
        <v>NC</v>
      </c>
    </row>
    <row r="92" spans="15:15">
      <c r="O92" s="1" t="str">
        <f>IF(ISNUMBER(MATCH(D92,Clubs,0)),MIN(O$6:O91)-1,"NC")</f>
        <v>NC</v>
      </c>
    </row>
    <row r="93" spans="15:15">
      <c r="O93" s="1" t="str">
        <f>IF(ISNUMBER(MATCH(D93,Clubs,0)),MIN(O$6:O92)-1,"NC")</f>
        <v>NC</v>
      </c>
    </row>
    <row r="94" spans="15:15">
      <c r="O94" s="1" t="str">
        <f>IF(ISNUMBER(MATCH(D94,Clubs,0)),MIN(O$6:O93)-1,"NC")</f>
        <v>NC</v>
      </c>
    </row>
    <row r="95" spans="15:15">
      <c r="O95" s="1" t="str">
        <f>IF(ISNUMBER(MATCH(D95,Clubs,0)),MIN(O$6:O94)-1,"NC")</f>
        <v>NC</v>
      </c>
    </row>
    <row r="96" spans="15:15">
      <c r="O96" s="1" t="str">
        <f>IF(ISNUMBER(MATCH(D96,Clubs,0)),MIN(O$6:O95)-1,"NC")</f>
        <v>NC</v>
      </c>
    </row>
    <row r="97" spans="2:15">
      <c r="C97" s="257"/>
      <c r="D97" s="277"/>
      <c r="E97" s="99"/>
      <c r="F97" s="334"/>
      <c r="G97" s="259"/>
      <c r="H97" s="259"/>
      <c r="I97" s="259"/>
      <c r="J97" s="259"/>
      <c r="K97" s="259"/>
      <c r="L97" s="259"/>
      <c r="M97" s="259"/>
      <c r="N97" s="259"/>
      <c r="O97" s="1" t="str">
        <f>IF(ISNUMBER(MATCH(D97,Clubs,0)),MIN(O$6:O96)-1,"NC")</f>
        <v>NC</v>
      </c>
    </row>
    <row r="98" spans="2:15">
      <c r="C98" s="257"/>
      <c r="D98" s="277"/>
      <c r="E98" s="99"/>
      <c r="F98" s="334"/>
      <c r="G98" s="259"/>
      <c r="H98" s="259"/>
      <c r="I98" s="259"/>
      <c r="J98" s="259"/>
      <c r="K98" s="259"/>
      <c r="L98" s="259"/>
      <c r="M98" s="259"/>
      <c r="N98" s="259"/>
      <c r="O98" s="1" t="str">
        <f>IF(ISNUMBER(MATCH(D98,Clubs,0)),MIN(O$6:O97)-1,"NC")</f>
        <v>NC</v>
      </c>
    </row>
    <row r="99" spans="2:15">
      <c r="C99" s="257"/>
      <c r="D99" s="277"/>
      <c r="E99" s="99"/>
      <c r="F99" s="334"/>
      <c r="G99" s="259"/>
      <c r="H99" s="259"/>
      <c r="I99" s="259"/>
      <c r="J99" s="259"/>
      <c r="K99" s="259"/>
      <c r="L99" s="259"/>
      <c r="M99" s="259"/>
      <c r="N99" s="259"/>
      <c r="O99" s="1" t="str">
        <f>IF(ISNUMBER(MATCH(D99,Clubs,0)),MIN(O$6:O98)-1,"NC")</f>
        <v>NC</v>
      </c>
    </row>
    <row r="100" spans="2:15">
      <c r="C100" s="257"/>
      <c r="D100" s="277"/>
      <c r="E100" s="277"/>
      <c r="F100" s="334"/>
      <c r="G100" s="259"/>
      <c r="H100" s="259"/>
      <c r="I100" s="259"/>
      <c r="J100" s="259"/>
      <c r="K100" s="259"/>
      <c r="L100" s="259"/>
      <c r="M100" s="259"/>
      <c r="N100" s="259"/>
      <c r="O100" s="1" t="str">
        <f>IF(ISNUMBER(MATCH(D100,Clubs,0)),MIN(O$6:O99)-1,"NC")</f>
        <v>NC</v>
      </c>
    </row>
    <row r="101" spans="2:15">
      <c r="C101" s="257"/>
      <c r="D101" s="277"/>
      <c r="E101" s="277"/>
      <c r="F101" s="334"/>
      <c r="G101" s="259"/>
      <c r="H101" s="259"/>
      <c r="I101" s="259"/>
      <c r="J101" s="259"/>
      <c r="K101" s="259"/>
      <c r="L101" s="259"/>
      <c r="M101" s="259"/>
      <c r="N101" s="259"/>
      <c r="O101" s="1" t="str">
        <f>IF(ISNUMBER(MATCH(D101,Clubs,0)),MIN(O$6:O100)-1,"NC")</f>
        <v>NC</v>
      </c>
    </row>
    <row r="102" spans="2:15">
      <c r="C102" s="257"/>
      <c r="D102" s="277"/>
      <c r="E102" s="277"/>
      <c r="F102" s="334"/>
      <c r="G102" s="259"/>
      <c r="H102" s="259"/>
      <c r="I102" s="259"/>
      <c r="J102" s="259"/>
      <c r="K102" s="259"/>
      <c r="L102" s="259"/>
      <c r="M102" s="259"/>
      <c r="N102" s="259"/>
      <c r="O102" s="1" t="str">
        <f>IF(ISNUMBER(MATCH(D102,Clubs,0)),MIN(O$6:O101)-1,"NC")</f>
        <v>NC</v>
      </c>
    </row>
    <row r="103" spans="2:15">
      <c r="C103" s="257"/>
      <c r="D103" s="277"/>
      <c r="E103" s="277"/>
      <c r="F103" s="334"/>
      <c r="G103" s="259"/>
      <c r="H103" s="259"/>
      <c r="I103" s="259"/>
      <c r="J103" s="259"/>
      <c r="K103" s="259"/>
      <c r="L103" s="259"/>
      <c r="M103" s="259"/>
      <c r="N103" s="259"/>
      <c r="O103" s="1" t="str">
        <f>IF(ISNUMBER(MATCH(D103,Clubs,0)),MIN(O$6:O102)-1,"NC")</f>
        <v>NC</v>
      </c>
    </row>
    <row r="104" spans="2:15">
      <c r="C104" s="257"/>
      <c r="D104" s="277"/>
      <c r="E104" s="277"/>
      <c r="F104" s="334"/>
      <c r="G104" s="259"/>
      <c r="H104" s="259"/>
      <c r="I104" s="259"/>
      <c r="J104" s="259"/>
      <c r="K104" s="259"/>
      <c r="L104" s="259"/>
      <c r="M104" s="259"/>
      <c r="N104" s="259"/>
      <c r="O104" s="1" t="str">
        <f>IF(ISNUMBER(MATCH(D104,Clubs,0)),MIN(O$6:O103)-1,"NC")</f>
        <v>NC</v>
      </c>
    </row>
    <row r="105" spans="2:15">
      <c r="C105" s="335"/>
      <c r="D105" s="335"/>
      <c r="E105" s="335"/>
      <c r="F105" s="299"/>
      <c r="G105" s="328"/>
      <c r="H105" s="328"/>
      <c r="I105" s="328"/>
      <c r="J105" s="328"/>
      <c r="K105" s="328"/>
      <c r="L105" s="328"/>
      <c r="M105" s="328"/>
      <c r="N105" s="328"/>
      <c r="O105" s="1" t="str">
        <f>IF(ISNUMBER(MATCH(D105,Clubs,0)),MIN(O$6:O104)-1,"NC")</f>
        <v>NC</v>
      </c>
    </row>
    <row r="106" spans="2:15">
      <c r="C106" s="335"/>
      <c r="D106" s="335"/>
      <c r="E106" s="335"/>
      <c r="F106" s="299"/>
      <c r="G106" s="328"/>
      <c r="H106" s="328"/>
      <c r="I106" s="328"/>
      <c r="J106" s="328"/>
      <c r="K106" s="328"/>
      <c r="L106" s="328"/>
      <c r="M106" s="328"/>
      <c r="N106" s="328"/>
      <c r="O106" s="1" t="str">
        <f>IF(ISNUMBER(MATCH(D106,Clubs,0)),MIN(O$6:O105)-1,"NC")</f>
        <v>NC</v>
      </c>
    </row>
    <row r="107" spans="2:15">
      <c r="C107" s="335"/>
      <c r="D107" s="335"/>
      <c r="E107" s="335"/>
      <c r="F107" s="299"/>
      <c r="G107" s="328"/>
      <c r="H107" s="328"/>
      <c r="I107" s="328"/>
      <c r="J107" s="328"/>
      <c r="K107" s="328"/>
      <c r="L107" s="328"/>
      <c r="M107" s="328"/>
      <c r="N107" s="328"/>
      <c r="O107" s="1" t="str">
        <f>IF(ISNUMBER(MATCH(D107,Clubs,0)),MIN(O$6:O106)-1,"NC")</f>
        <v>NC</v>
      </c>
    </row>
    <row r="110" spans="2:15" s="3" customFormat="1" ht="18">
      <c r="C110" s="330" t="s">
        <v>151</v>
      </c>
      <c r="D110" s="655"/>
      <c r="E110" s="655"/>
      <c r="O110" s="2"/>
    </row>
    <row r="111" spans="2:15" ht="45">
      <c r="B111" s="578"/>
      <c r="C111" s="566" t="s">
        <v>1</v>
      </c>
      <c r="D111" s="566" t="s">
        <v>2</v>
      </c>
      <c r="E111" s="566" t="s">
        <v>166</v>
      </c>
      <c r="F111" s="567"/>
      <c r="G111" s="579"/>
      <c r="H111" s="579"/>
      <c r="I111" s="579"/>
      <c r="J111" s="579"/>
      <c r="K111" s="579"/>
      <c r="L111" s="579"/>
      <c r="M111" s="579"/>
      <c r="N111" s="579"/>
      <c r="O111" s="567" t="s">
        <v>86</v>
      </c>
    </row>
    <row r="112" spans="2:15">
      <c r="B112" s="578"/>
      <c r="C112" s="566"/>
      <c r="D112" s="566"/>
      <c r="E112" s="566"/>
      <c r="F112" s="567"/>
      <c r="G112" s="579"/>
      <c r="H112" s="579"/>
      <c r="I112" s="579"/>
      <c r="J112" s="579"/>
      <c r="K112" s="579"/>
      <c r="L112" s="579"/>
      <c r="M112" s="579"/>
      <c r="N112" s="579"/>
      <c r="O112" s="568">
        <v>100</v>
      </c>
    </row>
    <row r="113" spans="6:15">
      <c r="O113" s="1" t="str">
        <f>IF(ISNUMBER(MATCH(D113,Clubs,0)),MIN(O$112:O112)-1,"NC")</f>
        <v>NC</v>
      </c>
    </row>
    <row r="114" spans="6:15">
      <c r="F114" s="334"/>
      <c r="O114" s="1" t="str">
        <f>IF(ISNUMBER(MATCH(D114,Clubs,0)),MIN(O$112:O113)-1,"NC")</f>
        <v>NC</v>
      </c>
    </row>
    <row r="115" spans="6:15">
      <c r="F115" s="334"/>
      <c r="O115" s="1" t="str">
        <f>IF(ISNUMBER(MATCH(D115,Clubs,0)),MIN(O$112:O114)-1,"NC")</f>
        <v>NC</v>
      </c>
    </row>
    <row r="116" spans="6:15">
      <c r="F116" s="334"/>
      <c r="O116" s="1" t="str">
        <f>IF(ISNUMBER(MATCH(D116,Clubs,0)),MIN(O$112:O115)-1,"NC")</f>
        <v>NC</v>
      </c>
    </row>
    <row r="117" spans="6:15">
      <c r="F117" s="334"/>
      <c r="O117" s="1" t="str">
        <f>IF(ISNUMBER(MATCH(D117,Clubs,0)),MIN(O$112:O116)-1,"NC")</f>
        <v>NC</v>
      </c>
    </row>
    <row r="118" spans="6:15">
      <c r="F118" s="334"/>
      <c r="O118" s="1" t="str">
        <f>IF(ISNUMBER(MATCH(D118,Clubs,0)),MIN(O$112:O117)-1,"NC")</f>
        <v>NC</v>
      </c>
    </row>
    <row r="119" spans="6:15">
      <c r="F119" s="334"/>
      <c r="O119" s="1" t="str">
        <f>IF(ISNUMBER(MATCH(D119,Clubs,0)),MIN(O$112:O118)-1,"NC")</f>
        <v>NC</v>
      </c>
    </row>
    <row r="120" spans="6:15">
      <c r="F120" s="334"/>
      <c r="O120" s="1" t="str">
        <f>IF(ISNUMBER(MATCH(D120,Clubs,0)),MIN(O$112:O119)-1,"NC")</f>
        <v>NC</v>
      </c>
    </row>
    <row r="121" spans="6:15">
      <c r="F121" s="334"/>
      <c r="O121" s="1" t="str">
        <f>IF(ISNUMBER(MATCH(D121,Clubs,0)),MIN(O$112:O120)-1,"NC")</f>
        <v>NC</v>
      </c>
    </row>
    <row r="122" spans="6:15">
      <c r="F122" s="334"/>
      <c r="O122" s="1" t="str">
        <f>IF(ISNUMBER(MATCH(D122,Clubs,0)),MIN(O$112:O121)-1,"NC")</f>
        <v>NC</v>
      </c>
    </row>
    <row r="123" spans="6:15">
      <c r="F123" s="334"/>
      <c r="O123" s="1" t="str">
        <f>IF(ISNUMBER(MATCH(D123,Clubs,0)),MIN(O$112:O122)-1,"NC")</f>
        <v>NC</v>
      </c>
    </row>
    <row r="124" spans="6:15">
      <c r="F124" s="334"/>
      <c r="O124" s="1" t="str">
        <f>IF(ISNUMBER(MATCH(D124,Clubs,0)),MIN(O$112:O123)-1,"NC")</f>
        <v>NC</v>
      </c>
    </row>
    <row r="125" spans="6:15">
      <c r="F125" s="334"/>
      <c r="O125" s="1" t="str">
        <f>IF(ISNUMBER(MATCH(D125,Clubs,0)),MIN(O$112:O124)-1,"NC")</f>
        <v>NC</v>
      </c>
    </row>
    <row r="126" spans="6:15">
      <c r="F126" s="334"/>
      <c r="O126" s="1" t="str">
        <f>IF(ISNUMBER(MATCH(D126,Clubs,0)),MIN(O$112:O125)-1,"NC")</f>
        <v>NC</v>
      </c>
    </row>
    <row r="127" spans="6:15">
      <c r="F127" s="334"/>
      <c r="O127" s="1" t="str">
        <f>IF(ISNUMBER(MATCH(D127,Clubs,0)),MIN(O$112:O126)-1,"NC")</f>
        <v>NC</v>
      </c>
    </row>
    <row r="128" spans="6:15">
      <c r="F128" s="334"/>
      <c r="O128" s="1" t="str">
        <f>IF(ISNUMBER(MATCH(D128,Clubs,0)),MIN(O$112:O127)-1,"NC")</f>
        <v>NC</v>
      </c>
    </row>
    <row r="129" spans="6:15">
      <c r="F129" s="334"/>
      <c r="O129" s="1" t="str">
        <f>IF(ISNUMBER(MATCH(D129,Clubs,0)),MIN(O$112:O128)-1,"NC")</f>
        <v>NC</v>
      </c>
    </row>
    <row r="130" spans="6:15">
      <c r="F130" s="334"/>
      <c r="O130" s="1" t="str">
        <f>IF(ISNUMBER(MATCH(D130,Clubs,0)),MIN(O$112:O129)-1,"NC")</f>
        <v>NC</v>
      </c>
    </row>
    <row r="131" spans="6:15">
      <c r="F131" s="334"/>
      <c r="O131" s="1" t="str">
        <f>IF(ISNUMBER(MATCH(D131,Clubs,0)),MIN(O$112:O130)-1,"NC")</f>
        <v>NC</v>
      </c>
    </row>
    <row r="132" spans="6:15">
      <c r="F132" s="334"/>
      <c r="O132" s="1" t="str">
        <f>IF(ISNUMBER(MATCH(D132,Clubs,0)),MIN(O$112:O131)-1,"NC")</f>
        <v>NC</v>
      </c>
    </row>
    <row r="133" spans="6:15">
      <c r="F133" s="334"/>
      <c r="O133" s="1" t="str">
        <f>IF(ISNUMBER(MATCH(D133,Clubs,0)),MIN(O$112:O132)-1,"NC")</f>
        <v>NC</v>
      </c>
    </row>
    <row r="134" spans="6:15">
      <c r="F134" s="334"/>
      <c r="O134" s="1" t="str">
        <f>IF(ISNUMBER(MATCH(D134,Clubs,0)),MIN(O$112:O133)-1,"NC")</f>
        <v>NC</v>
      </c>
    </row>
    <row r="135" spans="6:15">
      <c r="F135" s="334"/>
      <c r="O135" s="1" t="str">
        <f>IF(ISNUMBER(MATCH(D135,Clubs,0)),MIN(O$112:O134)-1,"NC")</f>
        <v>NC</v>
      </c>
    </row>
    <row r="136" spans="6:15">
      <c r="F136" s="334"/>
      <c r="O136" s="1" t="str">
        <f>IF(ISNUMBER(MATCH(D136,Clubs,0)),MIN(O$112:O135)-1,"NC")</f>
        <v>NC</v>
      </c>
    </row>
    <row r="137" spans="6:15">
      <c r="F137" s="334"/>
      <c r="O137" s="1" t="str">
        <f>IF(ISNUMBER(MATCH(D137,Clubs,0)),MIN(O$112:O136)-1,"NC")</f>
        <v>NC</v>
      </c>
    </row>
    <row r="138" spans="6:15">
      <c r="F138" s="334"/>
      <c r="O138" s="1" t="str">
        <f>IF(ISNUMBER(MATCH(D138,Clubs,0)),MIN(O$112:O137)-1,"NC")</f>
        <v>NC</v>
      </c>
    </row>
    <row r="139" spans="6:15">
      <c r="F139" s="334"/>
      <c r="O139" s="1" t="str">
        <f>IF(ISNUMBER(MATCH(D139,Clubs,0)),MIN(O$112:O138)-1,"NC")</f>
        <v>NC</v>
      </c>
    </row>
    <row r="140" spans="6:15">
      <c r="F140" s="334"/>
      <c r="O140" s="1" t="str">
        <f>IF(ISNUMBER(MATCH(D140,Clubs,0)),MIN(O$112:O139)-1,"NC")</f>
        <v>NC</v>
      </c>
    </row>
    <row r="141" spans="6:15">
      <c r="F141" s="334"/>
      <c r="O141" s="1" t="str">
        <f>IF(ISNUMBER(MATCH(D141,Clubs,0)),MIN(O$112:O140)-1,"NC")</f>
        <v>NC</v>
      </c>
    </row>
    <row r="142" spans="6:15">
      <c r="F142" s="334"/>
      <c r="O142" s="1" t="str">
        <f>IF(ISNUMBER(MATCH(D142,Clubs,0)),MIN(O$112:O141)-1,"NC")</f>
        <v>NC</v>
      </c>
    </row>
    <row r="143" spans="6:15">
      <c r="F143" s="334"/>
      <c r="O143" s="1" t="str">
        <f>IF(ISNUMBER(MATCH(D143,Clubs,0)),MIN(O$112:O142)-1,"NC")</f>
        <v>NC</v>
      </c>
    </row>
    <row r="144" spans="6:15">
      <c r="F144" s="334"/>
      <c r="O144" s="1" t="str">
        <f>IF(ISNUMBER(MATCH(D144,Clubs,0)),MIN(O$112:O143)-1,"NC")</f>
        <v>NC</v>
      </c>
    </row>
    <row r="145" spans="6:15">
      <c r="F145" s="334"/>
      <c r="O145" s="1" t="str">
        <f>IF(ISNUMBER(MATCH(D145,Clubs,0)),MIN(O$112:O144)-1,"NC")</f>
        <v>NC</v>
      </c>
    </row>
    <row r="146" spans="6:15">
      <c r="F146" s="334"/>
      <c r="O146" s="1" t="str">
        <f>IF(ISNUMBER(MATCH(D146,Clubs,0)),MIN(O$112:O145)-1,"NC")</f>
        <v>NC</v>
      </c>
    </row>
    <row r="147" spans="6:15">
      <c r="F147" s="334"/>
      <c r="O147" s="1" t="str">
        <f>IF(ISNUMBER(MATCH(D147,Clubs,0)),MIN(O$112:O146)-1,"NC")</f>
        <v>NC</v>
      </c>
    </row>
    <row r="148" spans="6:15">
      <c r="F148" s="334"/>
      <c r="O148" s="1" t="str">
        <f>IF(ISNUMBER(MATCH(D148,Clubs,0)),MIN(O$112:O147)-1,"NC")</f>
        <v>NC</v>
      </c>
    </row>
    <row r="149" spans="6:15">
      <c r="F149" s="334"/>
      <c r="O149" s="1" t="str">
        <f>IF(ISNUMBER(MATCH(D149,Clubs,0)),MIN(O$112:O148)-1,"NC")</f>
        <v>NC</v>
      </c>
    </row>
    <row r="150" spans="6:15">
      <c r="F150" s="334"/>
      <c r="O150" s="1" t="str">
        <f>IF(ISNUMBER(MATCH(D150,Clubs,0)),MIN(O$112:O149)-1,"NC")</f>
        <v>NC</v>
      </c>
    </row>
    <row r="151" spans="6:15">
      <c r="F151" s="334"/>
      <c r="O151" s="1" t="str">
        <f>IF(ISNUMBER(MATCH(D151,Clubs,0)),MIN(O$112:O150)-1,"NC")</f>
        <v>NC</v>
      </c>
    </row>
    <row r="152" spans="6:15">
      <c r="F152" s="334"/>
      <c r="O152" s="1" t="str">
        <f>IF(ISNUMBER(MATCH(D152,Clubs,0)),MIN(O$112:O151)-1,"NC")</f>
        <v>NC</v>
      </c>
    </row>
    <row r="153" spans="6:15">
      <c r="F153" s="334"/>
      <c r="O153" s="1" t="str">
        <f>IF(ISNUMBER(MATCH(D153,Clubs,0)),MIN(O$112:O152)-1,"NC")</f>
        <v>NC</v>
      </c>
    </row>
    <row r="154" spans="6:15">
      <c r="F154" s="334"/>
      <c r="O154" s="1" t="str">
        <f>IF(ISNUMBER(MATCH(D154,Clubs,0)),MIN(O$112:O153)-1,"NC")</f>
        <v>NC</v>
      </c>
    </row>
    <row r="155" spans="6:15">
      <c r="F155" s="334"/>
      <c r="O155" s="1" t="str">
        <f>IF(ISNUMBER(MATCH(D155,Clubs,0)),MIN(O$112:O154)-1,"NC")</f>
        <v>NC</v>
      </c>
    </row>
    <row r="156" spans="6:15">
      <c r="F156" s="334"/>
      <c r="O156" s="1" t="str">
        <f>IF(ISNUMBER(MATCH(D156,Clubs,0)),MIN(O$112:O155)-1,"NC")</f>
        <v>NC</v>
      </c>
    </row>
    <row r="157" spans="6:15">
      <c r="O157" s="1" t="str">
        <f>IF(ISNUMBER(MATCH(D157,Clubs,0)),MIN(O$112:O156)-1,"NC")</f>
        <v>NC</v>
      </c>
    </row>
    <row r="158" spans="6:15">
      <c r="O158" s="1" t="str">
        <f>IF(ISNUMBER(MATCH(D158,Clubs,0)),MIN(O$112:O157)-1,"NC")</f>
        <v>NC</v>
      </c>
    </row>
    <row r="159" spans="6:15">
      <c r="O159" s="1" t="str">
        <f>IF(ISNUMBER(MATCH(D159,Clubs,0)),MIN(O$112:O158)-1,"NC")</f>
        <v>NC</v>
      </c>
    </row>
    <row r="160" spans="6:15">
      <c r="O160" s="1" t="str">
        <f>IF(ISNUMBER(MATCH(D160,Clubs,0)),MIN(O$112:O159)-1,"NC")</f>
        <v>NC</v>
      </c>
    </row>
    <row r="161" spans="15:15">
      <c r="O161" s="1" t="str">
        <f>IF(ISNUMBER(MATCH(D161,Clubs,0)),MIN(O$112:O160)-1,"NC")</f>
        <v>NC</v>
      </c>
    </row>
    <row r="162" spans="15:15">
      <c r="O162" s="1" t="str">
        <f>IF(ISNUMBER(MATCH(D162,Clubs,0)),MIN(O$112:O161)-1,"NC")</f>
        <v>NC</v>
      </c>
    </row>
    <row r="163" spans="15:15">
      <c r="O163" s="1" t="str">
        <f>IF(ISNUMBER(MATCH(D163,Clubs,0)),MIN(O$112:O162)-1,"NC")</f>
        <v>NC</v>
      </c>
    </row>
    <row r="164" spans="15:15">
      <c r="O164" s="1" t="str">
        <f>IF(ISNUMBER(MATCH(D164,Clubs,0)),MIN(O$112:O163)-1,"NC")</f>
        <v>NC</v>
      </c>
    </row>
    <row r="165" spans="15:15">
      <c r="O165" s="1" t="str">
        <f>IF(ISNUMBER(MATCH(D165,Clubs,0)),MIN(O$112:O164)-1,"NC")</f>
        <v>NC</v>
      </c>
    </row>
    <row r="166" spans="15:15">
      <c r="O166" s="1" t="str">
        <f>IF(ISNUMBER(MATCH(D166,Clubs,0)),MIN(O$112:O165)-1,"NC")</f>
        <v>NC</v>
      </c>
    </row>
    <row r="167" spans="15:15">
      <c r="O167" s="1" t="str">
        <f>IF(ISNUMBER(MATCH(D167,Clubs,0)),MIN(O$112:O166)-1,"NC")</f>
        <v>NC</v>
      </c>
    </row>
    <row r="168" spans="15:15">
      <c r="O168" s="1" t="str">
        <f>IF(ISNUMBER(MATCH(D168,Clubs,0)),MIN(O$112:O167)-1,"NC")</f>
        <v>NC</v>
      </c>
    </row>
    <row r="169" spans="15:15">
      <c r="O169" s="1" t="str">
        <f>IF(ISNUMBER(MATCH(D169,Clubs,0)),MIN(O$112:O168)-1,"NC")</f>
        <v>NC</v>
      </c>
    </row>
    <row r="170" spans="15:15">
      <c r="O170" s="1" t="str">
        <f>IF(ISNUMBER(MATCH(D170,Clubs,0)),MIN(O$112:O169)-1,"NC")</f>
        <v>NC</v>
      </c>
    </row>
    <row r="171" spans="15:15">
      <c r="O171" s="1" t="str">
        <f>IF(ISNUMBER(MATCH(D171,Clubs,0)),MIN(O$112:O170)-1,"NC")</f>
        <v>NC</v>
      </c>
    </row>
    <row r="172" spans="15:15">
      <c r="O172" s="1" t="str">
        <f>IF(ISNUMBER(MATCH(D172,Clubs,0)),MIN(O$112:O171)-1,"NC")</f>
        <v>NC</v>
      </c>
    </row>
    <row r="173" spans="15:15">
      <c r="O173" s="1" t="str">
        <f>IF(ISNUMBER(MATCH(D173,Clubs,0)),MIN(O$112:O172)-1,"NC")</f>
        <v>NC</v>
      </c>
    </row>
    <row r="174" spans="15:15">
      <c r="O174" s="1" t="str">
        <f>IF(ISNUMBER(MATCH(D174,Clubs,0)),MIN(O$112:O173)-1,"NC")</f>
        <v>NC</v>
      </c>
    </row>
    <row r="175" spans="15:15">
      <c r="O175" s="1" t="str">
        <f>IF(ISNUMBER(MATCH(D175,Clubs,0)),MIN(O$112:O174)-1,"NC")</f>
        <v>NC</v>
      </c>
    </row>
    <row r="176" spans="15:15">
      <c r="O176" s="1" t="str">
        <f>IF(ISNUMBER(MATCH(D176,Clubs,0)),MIN(O$112:O175)-1,"NC")</f>
        <v>NC</v>
      </c>
    </row>
    <row r="177" spans="15:15">
      <c r="O177" s="1" t="str">
        <f>IF(ISNUMBER(MATCH(D177,Clubs,0)),MIN(O$112:O176)-1,"NC")</f>
        <v>NC</v>
      </c>
    </row>
    <row r="178" spans="15:15">
      <c r="O178" s="1" t="str">
        <f>IF(ISNUMBER(MATCH(D178,Clubs,0)),MIN(O$112:O177)-1,"NC")</f>
        <v>NC</v>
      </c>
    </row>
    <row r="179" spans="15:15">
      <c r="O179" s="1" t="str">
        <f>IF(ISNUMBER(MATCH(D179,Clubs,0)),MIN(O$112:O178)-1,"NC")</f>
        <v>NC</v>
      </c>
    </row>
    <row r="180" spans="15:15">
      <c r="O180" s="1" t="str">
        <f>IF(ISNUMBER(MATCH(D180,Clubs,0)),MIN(O$112:O179)-1,"NC")</f>
        <v>NC</v>
      </c>
    </row>
    <row r="181" spans="15:15">
      <c r="O181" s="1" t="str">
        <f>IF(ISNUMBER(MATCH(D181,Clubs,0)),MIN(O$112:O180)-1,"NC")</f>
        <v>NC</v>
      </c>
    </row>
    <row r="182" spans="15:15">
      <c r="O182" s="1" t="str">
        <f>IF(ISNUMBER(MATCH(D182,Clubs,0)),MIN(O$112:O181)-1,"NC")</f>
        <v>NC</v>
      </c>
    </row>
    <row r="183" spans="15:15">
      <c r="O183" s="1" t="str">
        <f>IF(ISNUMBER(MATCH(D183,Clubs,0)),MIN(O$112:O182)-1,"NC")</f>
        <v>NC</v>
      </c>
    </row>
    <row r="184" spans="15:15">
      <c r="O184" s="1" t="str">
        <f>IF(ISNUMBER(MATCH(D184,Clubs,0)),MIN(O$112:O183)-1,"NC")</f>
        <v>NC</v>
      </c>
    </row>
    <row r="185" spans="15:15">
      <c r="O185" s="1" t="str">
        <f>IF(ISNUMBER(MATCH(D185,Clubs,0)),MIN(O$112:O184)-1,"NC")</f>
        <v>NC</v>
      </c>
    </row>
    <row r="186" spans="15:15">
      <c r="O186" s="1" t="str">
        <f>IF(ISNUMBER(MATCH(D186,Clubs,0)),MIN(O$112:O185)-1,"NC")</f>
        <v>NC</v>
      </c>
    </row>
    <row r="187" spans="15:15">
      <c r="O187" s="1" t="str">
        <f>IF(ISNUMBER(MATCH(D187,Clubs,0)),MIN(O$112:O186)-1,"NC")</f>
        <v>NC</v>
      </c>
    </row>
    <row r="188" spans="15:15">
      <c r="O188" s="1" t="str">
        <f>IF(ISNUMBER(MATCH(D188,Clubs,0)),MIN(O$112:O187)-1,"NC")</f>
        <v>NC</v>
      </c>
    </row>
    <row r="189" spans="15:15">
      <c r="O189" s="1" t="str">
        <f>IF(ISNUMBER(MATCH(D189,Clubs,0)),MIN(O$112:O188)-1,"NC")</f>
        <v>NC</v>
      </c>
    </row>
    <row r="190" spans="15:15">
      <c r="O190" s="1" t="str">
        <f>IF(ISNUMBER(MATCH(D190,Clubs,0)),MIN(O$112:O189)-1,"NC")</f>
        <v>NC</v>
      </c>
    </row>
    <row r="191" spans="15:15">
      <c r="O191" s="1" t="str">
        <f>IF(ISNUMBER(MATCH(D191,Clubs,0)),MIN(O$112:O190)-1,"NC")</f>
        <v>NC</v>
      </c>
    </row>
    <row r="192" spans="15:15">
      <c r="O192" s="1" t="str">
        <f>IF(ISNUMBER(MATCH(D192,Clubs,0)),MIN(O$112:O191)-1,"NC")</f>
        <v>NC</v>
      </c>
    </row>
    <row r="193" spans="15:15">
      <c r="O193" s="1" t="str">
        <f>IF(ISNUMBER(MATCH(D193,Clubs,0)),MIN(O$112:O192)-1,"NC")</f>
        <v>NC</v>
      </c>
    </row>
    <row r="194" spans="15:15">
      <c r="O194" s="1" t="str">
        <f>IF(ISNUMBER(MATCH(D194,Clubs,0)),MIN(O$112:O193)-1,"NC")</f>
        <v>NC</v>
      </c>
    </row>
    <row r="195" spans="15:15">
      <c r="O195" s="1" t="str">
        <f>IF(ISNUMBER(MATCH(D195,Clubs,0)),MIN(O$112:O194)-1,"NC")</f>
        <v>NC</v>
      </c>
    </row>
    <row r="196" spans="15:15">
      <c r="O196" s="1" t="str">
        <f>IF(ISNUMBER(MATCH(D196,Clubs,0)),MIN(O$112:O195)-1,"NC")</f>
        <v>NC</v>
      </c>
    </row>
    <row r="197" spans="15:15">
      <c r="O197" s="1" t="str">
        <f>IF(ISNUMBER(MATCH(D197,Clubs,0)),MIN(O$112:O196)-1,"NC")</f>
        <v>NC</v>
      </c>
    </row>
    <row r="198" spans="15:15">
      <c r="O198" s="1" t="str">
        <f>IF(ISNUMBER(MATCH(D198,Clubs,0)),MIN(O$112:O197)-1,"NC")</f>
        <v>NC</v>
      </c>
    </row>
    <row r="199" spans="15:15">
      <c r="O199" s="1" t="str">
        <f>IF(ISNUMBER(MATCH(D199,Clubs,0)),MIN(O$112:O198)-1,"NC")</f>
        <v>NC</v>
      </c>
    </row>
    <row r="200" spans="15:15">
      <c r="O200" s="1" t="str">
        <f>IF(ISNUMBER(MATCH(D200,Clubs,0)),MIN(O$112:O199)-1,"NC")</f>
        <v>NC</v>
      </c>
    </row>
    <row r="201" spans="15:15">
      <c r="O201" s="1" t="str">
        <f>IF(ISNUMBER(MATCH(D201,Clubs,0)),MIN(O$112:O200)-1,"NC")</f>
        <v>NC</v>
      </c>
    </row>
    <row r="202" spans="15:15">
      <c r="O202" s="1" t="str">
        <f>IF(ISNUMBER(MATCH(D202,Clubs,0)),MIN(O$112:O201)-1,"NC")</f>
        <v>NC</v>
      </c>
    </row>
    <row r="203" spans="15:15">
      <c r="O203" s="1" t="str">
        <f>IF(ISNUMBER(MATCH(D203,Clubs,0)),MIN(O$112:O202)-1,"NC")</f>
        <v>NC</v>
      </c>
    </row>
    <row r="204" spans="15:15">
      <c r="O204" s="1" t="str">
        <f>IF(ISNUMBER(MATCH(D204,Clubs,0)),MIN(O$112:O203)-1,"NC")</f>
        <v>NC</v>
      </c>
    </row>
    <row r="205" spans="15:15">
      <c r="O205" s="1" t="str">
        <f>IF(ISNUMBER(MATCH(D205,Clubs,0)),MIN(O$112:O204)-1,"NC")</f>
        <v>NC</v>
      </c>
    </row>
    <row r="206" spans="15:15">
      <c r="O206" s="1" t="str">
        <f>IF(ISNUMBER(MATCH(D206,Clubs,0)),MIN(O$112:O205)-1,"NC")</f>
        <v>NC</v>
      </c>
    </row>
    <row r="207" spans="15:15">
      <c r="O207" s="1" t="str">
        <f>IF(ISNUMBER(MATCH(D207,Clubs,0)),MIN(O$112:O206)-1,"NC")</f>
        <v>NC</v>
      </c>
    </row>
    <row r="208" spans="15:15">
      <c r="O208" s="1" t="str">
        <f>IF(ISNUMBER(MATCH(D208,Clubs,0)),MIN(O$112:O207)-1,"NC")</f>
        <v>NC</v>
      </c>
    </row>
    <row r="209" spans="2:15">
      <c r="C209" s="327"/>
      <c r="D209" s="335"/>
      <c r="E209" s="335"/>
      <c r="F209" s="328"/>
      <c r="G209" s="328"/>
      <c r="H209" s="328"/>
      <c r="I209" s="328"/>
      <c r="J209" s="328"/>
      <c r="K209" s="328"/>
      <c r="L209" s="328"/>
      <c r="M209" s="328"/>
      <c r="N209" s="328"/>
      <c r="O209" s="1" t="str">
        <f>IF(ISNUMBER(MATCH(D209,Clubs,0)),MIN(O$112:O208)-1,"NC")</f>
        <v>NC</v>
      </c>
    </row>
    <row r="210" spans="2:15">
      <c r="C210" s="327"/>
      <c r="D210" s="335"/>
      <c r="E210" s="335"/>
      <c r="F210" s="328"/>
      <c r="G210" s="328"/>
      <c r="H210" s="328"/>
      <c r="I210" s="328"/>
      <c r="J210" s="328"/>
      <c r="K210" s="328"/>
      <c r="L210" s="328"/>
      <c r="M210" s="328"/>
      <c r="N210" s="328"/>
    </row>
    <row r="211" spans="2:15">
      <c r="F211" s="323"/>
      <c r="G211" s="336"/>
      <c r="H211" s="336"/>
      <c r="I211" s="336"/>
      <c r="J211" s="336"/>
      <c r="K211" s="336"/>
      <c r="L211" s="336"/>
      <c r="M211" s="336"/>
      <c r="N211" s="336"/>
    </row>
    <row r="212" spans="2:15" s="3" customFormat="1" ht="18">
      <c r="C212" s="330" t="s">
        <v>152</v>
      </c>
      <c r="D212" s="655"/>
      <c r="E212" s="655"/>
      <c r="O212" s="2"/>
    </row>
    <row r="213" spans="2:15" ht="45">
      <c r="B213" s="581"/>
      <c r="C213" s="564" t="s">
        <v>1</v>
      </c>
      <c r="D213" s="564" t="s">
        <v>2</v>
      </c>
      <c r="E213" s="564" t="s">
        <v>166</v>
      </c>
      <c r="F213" s="565"/>
      <c r="G213" s="580"/>
      <c r="H213" s="580"/>
      <c r="I213" s="580"/>
      <c r="J213" s="580"/>
      <c r="K213" s="580"/>
      <c r="L213" s="580"/>
      <c r="M213" s="580"/>
      <c r="N213" s="580"/>
      <c r="O213" s="565" t="s">
        <v>86</v>
      </c>
    </row>
    <row r="214" spans="2:15">
      <c r="B214" s="581"/>
      <c r="C214" s="582"/>
      <c r="D214" s="583"/>
      <c r="E214" s="583"/>
      <c r="F214" s="584"/>
      <c r="G214" s="585"/>
      <c r="H214" s="585"/>
      <c r="I214" s="585"/>
      <c r="J214" s="585"/>
      <c r="K214" s="585"/>
      <c r="L214" s="585"/>
      <c r="M214" s="585"/>
      <c r="N214" s="585"/>
      <c r="O214" s="586">
        <v>100</v>
      </c>
    </row>
    <row r="215" spans="2:15">
      <c r="C215" s="257"/>
      <c r="D215" s="277"/>
      <c r="E215" s="277"/>
      <c r="F215" s="334"/>
      <c r="G215" s="259"/>
      <c r="H215" s="259"/>
      <c r="I215" s="259"/>
      <c r="J215" s="259"/>
      <c r="K215" s="259"/>
      <c r="L215" s="259"/>
      <c r="M215" s="259"/>
      <c r="N215" s="259"/>
      <c r="O215" s="1" t="str">
        <f>IF(ISNUMBER(MATCH(D215,Clubs,0)),MIN(O214:O$214)-1,"NC")</f>
        <v>NC</v>
      </c>
    </row>
    <row r="216" spans="2:15">
      <c r="C216" s="257"/>
      <c r="D216" s="277"/>
      <c r="E216" s="277"/>
      <c r="F216" s="334"/>
      <c r="G216" s="259"/>
      <c r="H216" s="259"/>
      <c r="I216" s="259"/>
      <c r="J216" s="259"/>
      <c r="K216" s="259"/>
      <c r="L216" s="259"/>
      <c r="M216" s="259"/>
      <c r="N216" s="259"/>
      <c r="O216" s="1" t="str">
        <f>IF(ISNUMBER(MATCH(D216,Clubs,0)),MIN(O$214:O215)-1,"NC")</f>
        <v>NC</v>
      </c>
    </row>
    <row r="217" spans="2:15">
      <c r="C217" s="257"/>
      <c r="D217" s="277"/>
      <c r="E217" s="277"/>
      <c r="F217" s="334"/>
      <c r="G217" s="259"/>
      <c r="H217" s="259"/>
      <c r="I217" s="259"/>
      <c r="J217" s="259"/>
      <c r="K217" s="259"/>
      <c r="L217" s="259"/>
      <c r="M217" s="259"/>
      <c r="N217" s="259"/>
      <c r="O217" s="1" t="str">
        <f>IF(ISNUMBER(MATCH(D217,Clubs,0)),MIN(O$214:O216)-1,"NC")</f>
        <v>NC</v>
      </c>
    </row>
    <row r="218" spans="2:15">
      <c r="C218" s="257"/>
      <c r="D218" s="277"/>
      <c r="E218" s="277"/>
      <c r="F218" s="334"/>
      <c r="G218" s="259"/>
      <c r="H218" s="259"/>
      <c r="I218" s="259"/>
      <c r="J218" s="259"/>
      <c r="K218" s="259"/>
      <c r="L218" s="259"/>
      <c r="M218" s="259"/>
      <c r="N218" s="259"/>
      <c r="O218" s="1" t="str">
        <f>IF(ISNUMBER(MATCH(D218,Clubs,0)),MIN(O$214:O217)-1,"NC")</f>
        <v>NC</v>
      </c>
    </row>
    <row r="219" spans="2:15">
      <c r="C219" s="257"/>
      <c r="D219" s="277"/>
      <c r="E219" s="277"/>
      <c r="F219" s="334"/>
      <c r="G219" s="259"/>
      <c r="H219" s="259"/>
      <c r="I219" s="259"/>
      <c r="J219" s="259"/>
      <c r="K219" s="259"/>
      <c r="L219" s="259"/>
      <c r="M219" s="259"/>
      <c r="N219" s="259"/>
      <c r="O219" s="1" t="str">
        <f>IF(ISNUMBER(MATCH(D219,Clubs,0)),MIN(O$214:O218)-1,"NC")</f>
        <v>NC</v>
      </c>
    </row>
    <row r="220" spans="2:15">
      <c r="C220" s="257"/>
      <c r="D220" s="277"/>
      <c r="E220" s="277"/>
      <c r="F220" s="334"/>
      <c r="G220" s="259"/>
      <c r="H220" s="259"/>
      <c r="I220" s="259"/>
      <c r="J220" s="259"/>
      <c r="K220" s="259"/>
      <c r="L220" s="259"/>
      <c r="M220" s="259"/>
      <c r="N220" s="259"/>
      <c r="O220" s="1" t="str">
        <f>IF(ISNUMBER(MATCH(D220,Clubs,0)),MIN(O$214:O219)-1,"NC")</f>
        <v>NC</v>
      </c>
    </row>
    <row r="221" spans="2:15">
      <c r="C221" s="257"/>
      <c r="D221" s="277"/>
      <c r="E221" s="277"/>
      <c r="F221" s="334"/>
      <c r="G221" s="259"/>
      <c r="H221" s="259"/>
      <c r="I221" s="259"/>
      <c r="J221" s="259"/>
      <c r="K221" s="259"/>
      <c r="L221" s="259"/>
      <c r="M221" s="259"/>
      <c r="N221" s="259"/>
      <c r="O221" s="1" t="str">
        <f>IF(ISNUMBER(MATCH(D221,Clubs,0)),MIN(O$214:O220)-1,"NC")</f>
        <v>NC</v>
      </c>
    </row>
    <row r="222" spans="2:15">
      <c r="C222" s="257"/>
      <c r="D222" s="277"/>
      <c r="E222" s="277"/>
      <c r="F222" s="334"/>
      <c r="G222" s="259"/>
      <c r="H222" s="259"/>
      <c r="I222" s="259"/>
      <c r="J222" s="259"/>
      <c r="K222" s="259"/>
      <c r="L222" s="259"/>
      <c r="M222" s="259"/>
      <c r="N222" s="259"/>
      <c r="O222" s="1" t="str">
        <f>IF(ISNUMBER(MATCH(D222,Clubs,0)),MIN(O$214:O221)-1,"NC")</f>
        <v>NC</v>
      </c>
    </row>
    <row r="223" spans="2:15">
      <c r="C223" s="257"/>
      <c r="D223" s="277"/>
      <c r="E223" s="277"/>
      <c r="F223" s="334"/>
      <c r="G223" s="259"/>
      <c r="H223" s="259"/>
      <c r="I223" s="259"/>
      <c r="J223" s="259"/>
      <c r="K223" s="259"/>
      <c r="L223" s="259"/>
      <c r="M223" s="259"/>
      <c r="N223" s="259"/>
      <c r="O223" s="1" t="str">
        <f>IF(ISNUMBER(MATCH(D223,Clubs,0)),MIN(O$214:O222)-1,"NC")</f>
        <v>NC</v>
      </c>
    </row>
    <row r="224" spans="2:15">
      <c r="C224" s="257"/>
      <c r="D224" s="277"/>
      <c r="E224" s="277"/>
      <c r="F224" s="334"/>
      <c r="G224" s="259"/>
      <c r="H224" s="259"/>
      <c r="I224" s="259"/>
      <c r="J224" s="259"/>
      <c r="K224" s="259"/>
      <c r="L224" s="259"/>
      <c r="M224" s="259"/>
      <c r="N224" s="259"/>
      <c r="O224" s="1" t="str">
        <f>IF(ISNUMBER(MATCH(D224,Clubs,0)),MIN(O$214:O223)-1,"NC")</f>
        <v>NC</v>
      </c>
    </row>
    <row r="225" spans="6:15">
      <c r="F225" s="334"/>
      <c r="O225" s="1" t="str">
        <f>IF(ISNUMBER(MATCH(D225,Clubs,0)),MIN(O$214:O224)-1,"NC")</f>
        <v>NC</v>
      </c>
    </row>
    <row r="226" spans="6:15">
      <c r="F226" s="334"/>
      <c r="O226" s="1" t="str">
        <f>IF(ISNUMBER(MATCH(D226,Clubs,0)),MIN(O$214:O225)-1,"NC")</f>
        <v>NC</v>
      </c>
    </row>
    <row r="227" spans="6:15">
      <c r="F227" s="334"/>
      <c r="O227" s="1" t="str">
        <f>IF(ISNUMBER(MATCH(D227,Clubs,0)),MIN(O$214:O226)-1,"NC")</f>
        <v>NC</v>
      </c>
    </row>
    <row r="228" spans="6:15">
      <c r="F228" s="334"/>
      <c r="O228" s="1" t="str">
        <f>IF(ISNUMBER(MATCH(D228,Clubs,0)),MIN(O$214:O227)-1,"NC")</f>
        <v>NC</v>
      </c>
    </row>
    <row r="229" spans="6:15">
      <c r="F229" s="334"/>
      <c r="O229" s="1" t="str">
        <f>IF(ISNUMBER(MATCH(D229,Clubs,0)),MIN(O$214:O228)-1,"NC")</f>
        <v>NC</v>
      </c>
    </row>
    <row r="230" spans="6:15">
      <c r="F230" s="334"/>
      <c r="O230" s="1" t="str">
        <f>IF(ISNUMBER(MATCH(D230,Clubs,0)),MIN(O$214:O229)-1,"NC")</f>
        <v>NC</v>
      </c>
    </row>
    <row r="231" spans="6:15">
      <c r="F231" s="334"/>
      <c r="O231" s="1" t="str">
        <f>IF(ISNUMBER(MATCH(D231,Clubs,0)),MIN(O$214:O230)-1,"NC")</f>
        <v>NC</v>
      </c>
    </row>
    <row r="232" spans="6:15">
      <c r="F232" s="334"/>
      <c r="O232" s="1" t="str">
        <f>IF(ISNUMBER(MATCH(D232,Clubs,0)),MIN(O$214:O231)-1,"NC")</f>
        <v>NC</v>
      </c>
    </row>
    <row r="233" spans="6:15">
      <c r="F233" s="334"/>
      <c r="O233" s="1" t="str">
        <f>IF(ISNUMBER(MATCH(D233,Clubs,0)),MIN(O$214:O232)-1,"NC")</f>
        <v>NC</v>
      </c>
    </row>
    <row r="234" spans="6:15">
      <c r="F234" s="334"/>
      <c r="O234" s="1" t="str">
        <f>IF(ISNUMBER(MATCH(D234,Clubs,0)),MIN(O$214:O233)-1,"NC")</f>
        <v>NC</v>
      </c>
    </row>
    <row r="235" spans="6:15">
      <c r="F235" s="334"/>
      <c r="O235" s="1" t="str">
        <f>IF(ISNUMBER(MATCH(D235,Clubs,0)),MIN(O$214:O234)-1,"NC")</f>
        <v>NC</v>
      </c>
    </row>
    <row r="236" spans="6:15">
      <c r="F236" s="334"/>
      <c r="O236" s="1" t="str">
        <f>IF(ISNUMBER(MATCH(D236,Clubs,0)),MIN(O$214:O235)-1,"NC")</f>
        <v>NC</v>
      </c>
    </row>
    <row r="237" spans="6:15">
      <c r="F237" s="334"/>
      <c r="O237" s="1" t="str">
        <f>IF(ISNUMBER(MATCH(D237,Clubs,0)),MIN(O$214:O236)-1,"NC")</f>
        <v>NC</v>
      </c>
    </row>
    <row r="238" spans="6:15">
      <c r="F238" s="334"/>
      <c r="O238" s="1" t="str">
        <f>IF(ISNUMBER(MATCH(D238,Clubs,0)),MIN(O$214:O237)-1,"NC")</f>
        <v>NC</v>
      </c>
    </row>
    <row r="239" spans="6:15">
      <c r="F239" s="334"/>
      <c r="O239" s="1" t="str">
        <f>IF(ISNUMBER(MATCH(D239,Clubs,0)),MIN(O$214:O238)-1,"NC")</f>
        <v>NC</v>
      </c>
    </row>
    <row r="240" spans="6:15">
      <c r="F240" s="334"/>
      <c r="O240" s="1" t="str">
        <f>IF(ISNUMBER(MATCH(D240,Clubs,0)),MIN(O$214:O239)-1,"NC")</f>
        <v>NC</v>
      </c>
    </row>
    <row r="241" spans="6:15">
      <c r="F241" s="334"/>
      <c r="O241" s="1" t="str">
        <f>IF(ISNUMBER(MATCH(D241,Clubs,0)),MIN(O$214:O240)-1,"NC")</f>
        <v>NC</v>
      </c>
    </row>
    <row r="242" spans="6:15">
      <c r="F242" s="334"/>
      <c r="O242" s="1" t="str">
        <f>IF(ISNUMBER(MATCH(D242,Clubs,0)),MIN(O$214:O241)-1,"NC")</f>
        <v>NC</v>
      </c>
    </row>
    <row r="243" spans="6:15">
      <c r="F243" s="334"/>
      <c r="O243" s="1" t="str">
        <f>IF(ISNUMBER(MATCH(D243,Clubs,0)),MIN(O$214:O242)-1,"NC")</f>
        <v>NC</v>
      </c>
    </row>
    <row r="244" spans="6:15">
      <c r="F244" s="334"/>
      <c r="O244" s="1" t="str">
        <f>IF(ISNUMBER(MATCH(D244,Clubs,0)),MIN(O$214:O243)-1,"NC")</f>
        <v>NC</v>
      </c>
    </row>
    <row r="245" spans="6:15">
      <c r="F245" s="334"/>
      <c r="O245" s="1" t="str">
        <f>IF(ISNUMBER(MATCH(D245,Clubs,0)),MIN(O$214:O244)-1,"NC")</f>
        <v>NC</v>
      </c>
    </row>
    <row r="246" spans="6:15">
      <c r="F246" s="334"/>
      <c r="O246" s="1" t="str">
        <f>IF(ISNUMBER(MATCH(D246,Clubs,0)),MIN(O$214:O245)-1,"NC")</f>
        <v>NC</v>
      </c>
    </row>
    <row r="247" spans="6:15">
      <c r="F247" s="334"/>
      <c r="O247" s="1" t="str">
        <f>IF(ISNUMBER(MATCH(D247,Clubs,0)),MIN(O$214:O246)-1,"NC")</f>
        <v>NC</v>
      </c>
    </row>
    <row r="248" spans="6:15">
      <c r="F248" s="334"/>
      <c r="O248" s="1" t="str">
        <f>IF(ISNUMBER(MATCH(D248,Clubs,0)),MIN(O$214:O247)-1,"NC")</f>
        <v>NC</v>
      </c>
    </row>
    <row r="249" spans="6:15">
      <c r="F249" s="334"/>
      <c r="O249" s="1" t="str">
        <f>IF(ISNUMBER(MATCH(D249,Clubs,0)),MIN(O$214:O248)-1,"NC")</f>
        <v>NC</v>
      </c>
    </row>
    <row r="250" spans="6:15">
      <c r="F250" s="334"/>
      <c r="O250" s="1" t="str">
        <f>IF(ISNUMBER(MATCH(D250,Clubs,0)),MIN(O$214:O249)-1,"NC")</f>
        <v>NC</v>
      </c>
    </row>
    <row r="251" spans="6:15">
      <c r="F251" s="334"/>
      <c r="O251" s="1" t="str">
        <f>IF(ISNUMBER(MATCH(D251,Clubs,0)),MIN(O$214:O250)-1,"NC")</f>
        <v>NC</v>
      </c>
    </row>
    <row r="252" spans="6:15">
      <c r="F252" s="334"/>
      <c r="O252" s="1" t="str">
        <f>IF(ISNUMBER(MATCH(D252,Clubs,0)),MIN(O$214:O251)-1,"NC")</f>
        <v>NC</v>
      </c>
    </row>
    <row r="253" spans="6:15">
      <c r="F253" s="334"/>
      <c r="O253" s="1" t="str">
        <f>IF(ISNUMBER(MATCH(D253,Clubs,0)),MIN(O$214:O252)-1,"NC")</f>
        <v>NC</v>
      </c>
    </row>
    <row r="254" spans="6:15">
      <c r="F254" s="334"/>
      <c r="O254" s="1" t="str">
        <f>IF(ISNUMBER(MATCH(D254,Clubs,0)),MIN(O$214:O253)-1,"NC")</f>
        <v>NC</v>
      </c>
    </row>
    <row r="255" spans="6:15">
      <c r="F255" s="334"/>
      <c r="O255" s="1" t="str">
        <f>IF(ISNUMBER(MATCH(D255,Clubs,0)),MIN(O$214:O254)-1,"NC")</f>
        <v>NC</v>
      </c>
    </row>
    <row r="256" spans="6:15">
      <c r="F256" s="334"/>
      <c r="O256" s="1" t="str">
        <f>IF(ISNUMBER(MATCH(D256,Clubs,0)),MIN(O$214:O255)-1,"NC")</f>
        <v>NC</v>
      </c>
    </row>
    <row r="257" spans="6:15">
      <c r="F257" s="334"/>
      <c r="O257" s="1" t="str">
        <f>IF(ISNUMBER(MATCH(D257,Clubs,0)),MIN(O$214:O256)-1,"NC")</f>
        <v>NC</v>
      </c>
    </row>
    <row r="258" spans="6:15">
      <c r="F258" s="334"/>
      <c r="O258" s="1" t="str">
        <f>IF(ISNUMBER(MATCH(D258,Clubs,0)),MIN(O$214:O257)-1,"NC")</f>
        <v>NC</v>
      </c>
    </row>
    <row r="259" spans="6:15">
      <c r="F259" s="334"/>
      <c r="O259" s="1" t="str">
        <f>IF(ISNUMBER(MATCH(D259,Clubs,0)),MIN(O$214:O258)-1,"NC")</f>
        <v>NC</v>
      </c>
    </row>
    <row r="260" spans="6:15">
      <c r="F260" s="334"/>
      <c r="O260" s="1" t="str">
        <f>IF(ISNUMBER(MATCH(D260,Clubs,0)),MIN(O$214:O259)-1,"NC")</f>
        <v>NC</v>
      </c>
    </row>
    <row r="261" spans="6:15">
      <c r="F261" s="334"/>
      <c r="O261" s="1" t="str">
        <f>IF(ISNUMBER(MATCH(D261,Clubs,0)),MIN(O$214:O260)-1,"NC")</f>
        <v>NC</v>
      </c>
    </row>
    <row r="262" spans="6:15">
      <c r="F262" s="334"/>
      <c r="O262" s="1" t="str">
        <f>IF(ISNUMBER(MATCH(D262,Clubs,0)),MIN(O$214:O261)-1,"NC")</f>
        <v>NC</v>
      </c>
    </row>
    <row r="263" spans="6:15">
      <c r="F263" s="334"/>
      <c r="O263" s="1" t="str">
        <f>IF(ISNUMBER(MATCH(D263,Clubs,0)),MIN(O$214:O262)-1,"NC")</f>
        <v>NC</v>
      </c>
    </row>
    <row r="264" spans="6:15">
      <c r="F264" s="334"/>
      <c r="O264" s="1" t="str">
        <f>IF(ISNUMBER(MATCH(D264,Clubs,0)),MIN(O$214:O263)-1,"NC")</f>
        <v>NC</v>
      </c>
    </row>
    <row r="265" spans="6:15">
      <c r="F265" s="334"/>
      <c r="O265" s="1" t="str">
        <f>IF(ISNUMBER(MATCH(D265,Clubs,0)),MIN(O$214:O264)-1,"NC")</f>
        <v>NC</v>
      </c>
    </row>
    <row r="266" spans="6:15">
      <c r="F266" s="334"/>
      <c r="O266" s="1" t="str">
        <f>IF(ISNUMBER(MATCH(D266,Clubs,0)),MIN(O$214:O265)-1,"NC")</f>
        <v>NC</v>
      </c>
    </row>
    <row r="267" spans="6:15">
      <c r="F267" s="334"/>
      <c r="O267" s="1" t="str">
        <f>IF(ISNUMBER(MATCH(D267,Clubs,0)),MIN(O$214:O266)-1,"NC")</f>
        <v>NC</v>
      </c>
    </row>
    <row r="268" spans="6:15">
      <c r="F268" s="334"/>
      <c r="O268" s="1" t="str">
        <f>IF(ISNUMBER(MATCH(D268,Clubs,0)),MIN(O$214:O267)-1,"NC")</f>
        <v>NC</v>
      </c>
    </row>
    <row r="269" spans="6:15">
      <c r="F269" s="334"/>
      <c r="O269" s="1" t="str">
        <f>IF(ISNUMBER(MATCH(D269,Clubs,0)),MIN(O$214:O268)-1,"NC")</f>
        <v>NC</v>
      </c>
    </row>
    <row r="270" spans="6:15">
      <c r="O270" s="1" t="str">
        <f>IF(ISNUMBER(MATCH(D270,Clubs,0)),MIN(O$214:O269)-1,"NC")</f>
        <v>NC</v>
      </c>
    </row>
    <row r="271" spans="6:15">
      <c r="O271" s="1" t="str">
        <f>IF(ISNUMBER(MATCH(D271,Clubs,0)),MIN(O$214:O270)-1,"NC")</f>
        <v>NC</v>
      </c>
    </row>
    <row r="272" spans="6:15">
      <c r="O272" s="1" t="str">
        <f>IF(ISNUMBER(MATCH(D272,Clubs,0)),MIN(O$214:O271)-1,"NC")</f>
        <v>NC</v>
      </c>
    </row>
    <row r="273" spans="15:15">
      <c r="O273" s="1" t="str">
        <f>IF(ISNUMBER(MATCH(D273,Clubs,0)),MIN(O$214:O272)-1,"NC")</f>
        <v>NC</v>
      </c>
    </row>
    <row r="274" spans="15:15">
      <c r="O274" s="1" t="str">
        <f>IF(ISNUMBER(MATCH(D274,Clubs,0)),MIN(O$214:O273)-1,"NC")</f>
        <v>NC</v>
      </c>
    </row>
    <row r="275" spans="15:15">
      <c r="O275" s="1" t="str">
        <f>IF(ISNUMBER(MATCH(D275,Clubs,0)),MIN(O$214:O274)-1,"NC")</f>
        <v>NC</v>
      </c>
    </row>
    <row r="276" spans="15:15">
      <c r="O276" s="1" t="str">
        <f>IF(ISNUMBER(MATCH(D276,Clubs,0)),MIN(O$214:O275)-1,"NC")</f>
        <v>NC</v>
      </c>
    </row>
    <row r="277" spans="15:15">
      <c r="O277" s="1" t="str">
        <f>IF(ISNUMBER(MATCH(D277,Clubs,0)),MIN(O$214:O276)-1,"NC")</f>
        <v>NC</v>
      </c>
    </row>
    <row r="278" spans="15:15">
      <c r="O278" s="1" t="str">
        <f>IF(ISNUMBER(MATCH(D278,Clubs,0)),MIN(O$214:O277)-1,"NC")</f>
        <v>NC</v>
      </c>
    </row>
    <row r="279" spans="15:15">
      <c r="O279" s="1" t="str">
        <f>IF(ISNUMBER(MATCH(D279,Clubs,0)),MIN(O$214:O278)-1,"NC")</f>
        <v>NC</v>
      </c>
    </row>
    <row r="280" spans="15:15">
      <c r="O280" s="1" t="str">
        <f>IF(ISNUMBER(MATCH(D280,Clubs,0)),MIN(O$214:O279)-1,"NC")</f>
        <v>NC</v>
      </c>
    </row>
    <row r="281" spans="15:15">
      <c r="O281" s="1" t="str">
        <f>IF(ISNUMBER(MATCH(D281,Clubs,0)),MIN(O$214:O280)-1,"NC")</f>
        <v>NC</v>
      </c>
    </row>
    <row r="282" spans="15:15">
      <c r="O282" s="1" t="str">
        <f>IF(ISNUMBER(MATCH(D282,Clubs,0)),MIN(O$214:O281)-1,"NC")</f>
        <v>NC</v>
      </c>
    </row>
    <row r="283" spans="15:15">
      <c r="O283" s="1" t="str">
        <f>IF(ISNUMBER(MATCH(D283,Clubs,0)),MIN(O$214:O282)-1,"NC")</f>
        <v>NC</v>
      </c>
    </row>
    <row r="284" spans="15:15">
      <c r="O284" s="1" t="str">
        <f>IF(ISNUMBER(MATCH(D284,Clubs,0)),MIN(O$214:O283)-1,"NC")</f>
        <v>NC</v>
      </c>
    </row>
    <row r="285" spans="15:15">
      <c r="O285" s="1" t="str">
        <f>IF(ISNUMBER(MATCH(D285,Clubs,0)),MIN(O$214:O284)-1,"NC")</f>
        <v>NC</v>
      </c>
    </row>
    <row r="286" spans="15:15">
      <c r="O286" s="1" t="str">
        <f>IF(ISNUMBER(MATCH(D286,Clubs,0)),MIN(O$214:O285)-1,"NC")</f>
        <v>NC</v>
      </c>
    </row>
    <row r="287" spans="15:15">
      <c r="O287" s="1" t="str">
        <f>IF(ISNUMBER(MATCH(D287,Clubs,0)),MIN(O$214:O286)-1,"NC")</f>
        <v>NC</v>
      </c>
    </row>
    <row r="288" spans="15:15">
      <c r="O288" s="1" t="str">
        <f>IF(ISNUMBER(MATCH(D288,Clubs,0)),MIN(O$214:O287)-1,"NC")</f>
        <v>NC</v>
      </c>
    </row>
    <row r="289" spans="15:15">
      <c r="O289" s="1" t="str">
        <f>IF(ISNUMBER(MATCH(D289,Clubs,0)),MIN(O$214:O288)-1,"NC")</f>
        <v>NC</v>
      </c>
    </row>
    <row r="290" spans="15:15">
      <c r="O290" s="1" t="str">
        <f>IF(ISNUMBER(MATCH(D290,Clubs,0)),MIN(O$214:O289)-1,"NC")</f>
        <v>NC</v>
      </c>
    </row>
    <row r="291" spans="15:15">
      <c r="O291" s="1" t="str">
        <f>IF(ISNUMBER(MATCH(D291,Clubs,0)),MIN(O$214:O290)-1,"NC")</f>
        <v>NC</v>
      </c>
    </row>
    <row r="292" spans="15:15">
      <c r="O292" s="1" t="str">
        <f>IF(ISNUMBER(MATCH(D292,Clubs,0)),MIN(O$214:O291)-1,"NC")</f>
        <v>NC</v>
      </c>
    </row>
    <row r="293" spans="15:15">
      <c r="O293" s="1" t="str">
        <f>IF(ISNUMBER(MATCH(D293,Clubs,0)),MIN(O$214:O292)-1,"NC")</f>
        <v>NC</v>
      </c>
    </row>
    <row r="294" spans="15:15">
      <c r="O294" s="1" t="str">
        <f>IF(ISNUMBER(MATCH(D294,Clubs,0)),MIN(O$214:O293)-1,"NC")</f>
        <v>NC</v>
      </c>
    </row>
    <row r="295" spans="15:15">
      <c r="O295" s="1" t="str">
        <f>IF(ISNUMBER(MATCH(D295,Clubs,0)),MIN(O$214:O294)-1,"NC")</f>
        <v>NC</v>
      </c>
    </row>
    <row r="296" spans="15:15">
      <c r="O296" s="1" t="str">
        <f>IF(ISNUMBER(MATCH(D296,Clubs,0)),MIN(O$214:O295)-1,"NC")</f>
        <v>NC</v>
      </c>
    </row>
    <row r="297" spans="15:15">
      <c r="O297" s="1" t="str">
        <f>IF(ISNUMBER(MATCH(D297,Clubs,0)),MIN(O$214:O296)-1,"NC")</f>
        <v>NC</v>
      </c>
    </row>
    <row r="298" spans="15:15">
      <c r="O298" s="1" t="str">
        <f>IF(ISNUMBER(MATCH(D298,Clubs,0)),MIN(O$214:O297)-1,"NC")</f>
        <v>NC</v>
      </c>
    </row>
    <row r="299" spans="15:15">
      <c r="O299" s="1" t="str">
        <f>IF(ISNUMBER(MATCH(D299,Clubs,0)),MIN(O$214:O298)-1,"NC")</f>
        <v>NC</v>
      </c>
    </row>
    <row r="300" spans="15:15">
      <c r="O300" s="1" t="str">
        <f>IF(ISNUMBER(MATCH(D300,Clubs,0)),MIN(O$214:O299)-1,"NC")</f>
        <v>NC</v>
      </c>
    </row>
    <row r="301" spans="15:15">
      <c r="O301" s="1" t="str">
        <f>IF(ISNUMBER(MATCH(D301,Clubs,0)),MIN(O$214:O300)-1,"NC")</f>
        <v>NC</v>
      </c>
    </row>
    <row r="302" spans="15:15">
      <c r="O302" s="1" t="str">
        <f>IF(ISNUMBER(MATCH(D302,Clubs,0)),MIN(O$214:O301)-1,"NC")</f>
        <v>NC</v>
      </c>
    </row>
    <row r="303" spans="15:15">
      <c r="O303" s="1" t="str">
        <f>IF(ISNUMBER(MATCH(D303,Clubs,0)),MIN(O$214:O302)-1,"NC")</f>
        <v>NC</v>
      </c>
    </row>
    <row r="304" spans="15:15">
      <c r="O304" s="1" t="str">
        <f>IF(ISNUMBER(MATCH(D304,Clubs,0)),MIN(O$214:O303)-1,"NC")</f>
        <v>NC</v>
      </c>
    </row>
    <row r="305" spans="15:15">
      <c r="O305" s="1" t="str">
        <f>IF(ISNUMBER(MATCH(D305,Clubs,0)),MIN(O$214:O304)-1,"NC")</f>
        <v>NC</v>
      </c>
    </row>
    <row r="306" spans="15:15">
      <c r="O306" s="1" t="str">
        <f>IF(ISNUMBER(MATCH(D306,Clubs,0)),MIN(O$214:O305)-1,"NC")</f>
        <v>NC</v>
      </c>
    </row>
    <row r="307" spans="15:15">
      <c r="O307" s="1" t="str">
        <f>IF(ISNUMBER(MATCH(D307,Clubs,0)),MIN(O$214:O306)-1,"NC")</f>
        <v>NC</v>
      </c>
    </row>
    <row r="308" spans="15:15">
      <c r="O308" s="1" t="str">
        <f>IF(ISNUMBER(MATCH(D308,Clubs,0)),MIN(O$214:O307)-1,"NC")</f>
        <v>NC</v>
      </c>
    </row>
    <row r="309" spans="15:15">
      <c r="O309" s="1" t="str">
        <f>IF(ISNUMBER(MATCH(D309,Clubs,0)),MIN(O$214:O308)-1,"NC")</f>
        <v>NC</v>
      </c>
    </row>
    <row r="310" spans="15:15">
      <c r="O310" s="1" t="str">
        <f>IF(ISNUMBER(MATCH(D310,Clubs,0)),MIN(O$214:O309)-1,"NC")</f>
        <v>NC</v>
      </c>
    </row>
    <row r="311" spans="15:15">
      <c r="O311" s="1" t="str">
        <f>IF(ISNUMBER(MATCH(D311,Clubs,0)),MIN(O$214:O310)-1,"NC")</f>
        <v>NC</v>
      </c>
    </row>
    <row r="312" spans="15:15">
      <c r="O312" s="1" t="str">
        <f>IF(ISNUMBER(MATCH(D312,Clubs,0)),MIN(O$214:O311)-1,"NC")</f>
        <v>NC</v>
      </c>
    </row>
    <row r="313" spans="15:15">
      <c r="O313" s="1" t="str">
        <f>IF(ISNUMBER(MATCH(D313,Clubs,0)),MIN(O$214:O312)-1,"NC")</f>
        <v>NC</v>
      </c>
    </row>
    <row r="314" spans="15:15">
      <c r="O314" s="1" t="str">
        <f>IF(ISNUMBER(MATCH(D314,Clubs,0)),MIN(O$214:O313)-1,"NC")</f>
        <v>NC</v>
      </c>
    </row>
    <row r="315" spans="15:15">
      <c r="O315" s="1" t="str">
        <f>IF(ISNUMBER(MATCH(D315,Clubs,0)),MIN(O$214:O314)-1,"NC")</f>
        <v>NC</v>
      </c>
    </row>
    <row r="316" spans="15:15">
      <c r="O316" s="1" t="str">
        <f>IF(ISNUMBER(MATCH(D316,Clubs,0)),MIN(O$214:O315)-1,"NC")</f>
        <v>NC</v>
      </c>
    </row>
    <row r="317" spans="15:15">
      <c r="O317" s="1" t="str">
        <f>IF(ISNUMBER(MATCH(D317,Clubs,0)),MIN(O$214:O316)-1,"NC")</f>
        <v>NC</v>
      </c>
    </row>
    <row r="318" spans="15:15">
      <c r="O318" s="1" t="str">
        <f>IF(ISNUMBER(MATCH(D318,Clubs,0)),MIN(O$214:O317)-1,"NC")</f>
        <v>NC</v>
      </c>
    </row>
    <row r="319" spans="15:15">
      <c r="O319" s="1" t="str">
        <f>IF(ISNUMBER(MATCH(D319,Clubs,0)),MIN(O$214:O318)-1,"NC")</f>
        <v>NC</v>
      </c>
    </row>
    <row r="320" spans="15:15">
      <c r="O320" s="1" t="str">
        <f>IF(ISNUMBER(MATCH(D320,Clubs,0)),MIN(O$214:O319)-1,"NC")</f>
        <v>NC</v>
      </c>
    </row>
    <row r="321" spans="2:15">
      <c r="C321" s="335"/>
      <c r="D321" s="335"/>
      <c r="E321" s="335"/>
      <c r="F321" s="328"/>
      <c r="G321" s="328"/>
      <c r="H321" s="328"/>
      <c r="I321" s="328"/>
      <c r="J321" s="328"/>
      <c r="K321" s="328"/>
      <c r="L321" s="328"/>
      <c r="M321" s="328"/>
      <c r="N321" s="328"/>
      <c r="O321" s="1" t="str">
        <f>IF(ISNUMBER(MATCH(D321,Clubs,0)),MIN(O$214:O320)-1,"NC")</f>
        <v>NC</v>
      </c>
    </row>
    <row r="322" spans="2:15">
      <c r="C322" s="335"/>
      <c r="D322" s="335"/>
      <c r="E322" s="335"/>
      <c r="F322" s="328"/>
      <c r="G322" s="328"/>
      <c r="H322" s="328"/>
      <c r="I322" s="328"/>
      <c r="J322" s="328"/>
      <c r="K322" s="328"/>
      <c r="L322" s="328"/>
      <c r="M322" s="328"/>
      <c r="N322" s="328"/>
      <c r="O322" s="1" t="str">
        <f>IF(ISNUMBER(MATCH(D322,Clubs,0)),MIN(O$214:O321)-1,"NC")</f>
        <v>NC</v>
      </c>
    </row>
    <row r="323" spans="2:15">
      <c r="C323" s="335"/>
      <c r="D323" s="335"/>
      <c r="E323" s="335"/>
      <c r="F323" s="328"/>
      <c r="G323" s="328"/>
      <c r="H323" s="328"/>
      <c r="I323" s="328"/>
      <c r="J323" s="328"/>
      <c r="K323" s="328"/>
      <c r="L323" s="328"/>
      <c r="M323" s="328"/>
      <c r="N323" s="328"/>
      <c r="O323" s="1" t="str">
        <f>IF(ISNUMBER(MATCH(D323,Clubs,0)),MIN(O$214:O322)-1,"NC")</f>
        <v>NC</v>
      </c>
    </row>
    <row r="324" spans="2:15">
      <c r="C324" s="335"/>
      <c r="D324" s="335"/>
      <c r="E324" s="335"/>
      <c r="F324" s="328"/>
      <c r="G324" s="328"/>
      <c r="H324" s="328"/>
      <c r="I324" s="328"/>
      <c r="J324" s="328"/>
      <c r="K324" s="328"/>
      <c r="L324" s="328"/>
      <c r="M324" s="328"/>
      <c r="N324" s="328"/>
      <c r="O324" s="1" t="str">
        <f>IF(ISNUMBER(MATCH(D324,Clubs,0)),MIN(O$214:O323)-1,"NC")</f>
        <v>NC</v>
      </c>
    </row>
    <row r="325" spans="2:15">
      <c r="C325" s="335"/>
      <c r="D325" s="335"/>
      <c r="E325" s="335"/>
      <c r="F325" s="328"/>
      <c r="G325" s="328"/>
      <c r="H325" s="328"/>
      <c r="I325" s="328"/>
      <c r="J325" s="328"/>
      <c r="K325" s="328"/>
      <c r="L325" s="328"/>
      <c r="M325" s="328"/>
      <c r="N325" s="328"/>
      <c r="O325" s="1" t="str">
        <f>IF(ISNUMBER(MATCH(D325,Clubs,0)),MIN(O$214:O324)-1,"NC")</f>
        <v>NC</v>
      </c>
    </row>
    <row r="326" spans="2:15">
      <c r="C326" s="335"/>
      <c r="D326" s="335"/>
      <c r="E326" s="335"/>
      <c r="F326" s="328"/>
      <c r="G326" s="328"/>
      <c r="H326" s="328"/>
      <c r="I326" s="328"/>
      <c r="J326" s="328"/>
      <c r="K326" s="328"/>
      <c r="L326" s="328"/>
      <c r="M326" s="328"/>
      <c r="N326" s="328"/>
      <c r="O326" s="1" t="str">
        <f>IF(ISNUMBER(MATCH(D326,Clubs,0)),MIN(O$214:O325)-1,"NC")</f>
        <v>NC</v>
      </c>
    </row>
    <row r="327" spans="2:15">
      <c r="C327" s="335"/>
      <c r="D327" s="335"/>
      <c r="E327" s="335"/>
      <c r="F327" s="328"/>
      <c r="G327" s="328"/>
      <c r="H327" s="328"/>
      <c r="I327" s="328"/>
      <c r="J327" s="328"/>
      <c r="K327" s="328"/>
      <c r="L327" s="328"/>
      <c r="M327" s="328"/>
      <c r="N327" s="328"/>
      <c r="O327" s="1" t="str">
        <f>IF(ISNUMBER(MATCH(D327,Clubs,0)),MIN(O$214:O326)-1,"NC")</f>
        <v>NC</v>
      </c>
    </row>
    <row r="328" spans="2:15">
      <c r="C328" s="335"/>
      <c r="D328" s="335"/>
      <c r="E328" s="335"/>
      <c r="F328" s="299"/>
      <c r="G328" s="328"/>
      <c r="H328" s="328"/>
      <c r="I328" s="328"/>
      <c r="J328" s="328"/>
      <c r="K328" s="328"/>
      <c r="L328" s="328"/>
      <c r="M328" s="328"/>
      <c r="N328" s="328"/>
      <c r="O328" s="1" t="str">
        <f>IF(ISNUMBER(MATCH(D328,Clubs,0)),MIN(O$214:O327)-1,"NC")</f>
        <v>NC</v>
      </c>
    </row>
    <row r="329" spans="2:15">
      <c r="F329" s="323"/>
      <c r="G329" s="336"/>
      <c r="H329" s="336"/>
      <c r="I329" s="336"/>
      <c r="J329" s="336"/>
      <c r="K329" s="336"/>
      <c r="L329" s="336"/>
      <c r="M329" s="336"/>
      <c r="N329" s="336"/>
      <c r="O329" s="1" t="str">
        <f>IF(ISNUMBER(MATCH(D329,Clubs,0)),MIN(O$214:O328)-1,"NC")</f>
        <v>NC</v>
      </c>
    </row>
    <row r="330" spans="2:15">
      <c r="F330" s="323"/>
      <c r="G330" s="336"/>
      <c r="H330" s="336"/>
      <c r="I330" s="336"/>
      <c r="J330" s="336"/>
      <c r="K330" s="336"/>
      <c r="L330" s="336"/>
      <c r="M330" s="336"/>
      <c r="N330" s="336"/>
    </row>
    <row r="331" spans="2:15" s="3" customFormat="1" ht="18">
      <c r="C331" s="330" t="s">
        <v>153</v>
      </c>
      <c r="D331" s="655"/>
      <c r="E331" s="655"/>
      <c r="O331" s="2"/>
    </row>
    <row r="332" spans="2:15" ht="45">
      <c r="B332" s="590"/>
      <c r="C332" s="587" t="s">
        <v>1</v>
      </c>
      <c r="D332" s="587" t="s">
        <v>2</v>
      </c>
      <c r="E332" s="587" t="s">
        <v>166</v>
      </c>
      <c r="F332" s="588"/>
      <c r="G332" s="589"/>
      <c r="H332" s="589"/>
      <c r="I332" s="589"/>
      <c r="J332" s="589"/>
      <c r="K332" s="589"/>
      <c r="L332" s="589"/>
      <c r="M332" s="589"/>
      <c r="N332" s="589"/>
      <c r="O332" s="588" t="s">
        <v>86</v>
      </c>
    </row>
    <row r="333" spans="2:15">
      <c r="B333" s="590"/>
      <c r="C333" s="591"/>
      <c r="D333" s="592"/>
      <c r="E333" s="592"/>
      <c r="F333" s="593"/>
      <c r="G333" s="594"/>
      <c r="H333" s="594"/>
      <c r="I333" s="594"/>
      <c r="J333" s="594"/>
      <c r="K333" s="594"/>
      <c r="L333" s="594"/>
      <c r="M333" s="594"/>
      <c r="N333" s="594"/>
      <c r="O333" s="595">
        <v>100</v>
      </c>
    </row>
    <row r="334" spans="2:15">
      <c r="C334" s="257"/>
      <c r="D334" s="277"/>
      <c r="E334" s="277"/>
      <c r="F334" s="334"/>
      <c r="G334" s="259"/>
      <c r="H334" s="259"/>
      <c r="I334" s="259"/>
      <c r="J334" s="259"/>
      <c r="K334" s="259"/>
      <c r="L334" s="259"/>
      <c r="M334" s="259"/>
      <c r="N334" s="259"/>
      <c r="O334" s="1" t="str">
        <f>IF(ISNUMBER(MATCH(D334,Clubs,0)),MIN(O333:O$333)-1,"NC")</f>
        <v>NC</v>
      </c>
    </row>
    <row r="335" spans="2:15">
      <c r="C335" s="257"/>
      <c r="D335" s="277"/>
      <c r="E335" s="277"/>
      <c r="F335" s="334"/>
      <c r="G335" s="259"/>
      <c r="H335" s="259"/>
      <c r="I335" s="259"/>
      <c r="J335" s="259"/>
      <c r="K335" s="259"/>
      <c r="L335" s="259"/>
      <c r="M335" s="259"/>
      <c r="N335" s="259"/>
      <c r="O335" s="1" t="str">
        <f>IF(ISNUMBER(MATCH(D335,Clubs,0)),MIN(O$333:O334)-1,"NC")</f>
        <v>NC</v>
      </c>
    </row>
    <row r="336" spans="2:15">
      <c r="C336" s="257"/>
      <c r="D336" s="277"/>
      <c r="E336" s="277"/>
      <c r="F336" s="334"/>
      <c r="G336" s="259"/>
      <c r="H336" s="259"/>
      <c r="I336" s="259"/>
      <c r="J336" s="259"/>
      <c r="K336" s="259"/>
      <c r="L336" s="259"/>
      <c r="M336" s="259"/>
      <c r="N336" s="259"/>
      <c r="O336" s="1" t="str">
        <f>IF(ISNUMBER(MATCH(D336,Clubs,0)),MIN(O$333:O335)-1,"NC")</f>
        <v>NC</v>
      </c>
    </row>
    <row r="337" spans="6:15">
      <c r="F337" s="334"/>
      <c r="O337" s="1" t="str">
        <f>IF(ISNUMBER(MATCH(D337,Clubs,0)),MIN(O$333:O336)-1,"NC")</f>
        <v>NC</v>
      </c>
    </row>
    <row r="338" spans="6:15">
      <c r="F338" s="334"/>
      <c r="O338" s="1" t="str">
        <f>IF(ISNUMBER(MATCH(D338,Clubs,0)),MIN(O$333:O337)-1,"NC")</f>
        <v>NC</v>
      </c>
    </row>
    <row r="339" spans="6:15">
      <c r="F339" s="334"/>
      <c r="O339" s="1" t="str">
        <f>IF(ISNUMBER(MATCH(D339,Clubs,0)),MIN(O$333:O338)-1,"NC")</f>
        <v>NC</v>
      </c>
    </row>
    <row r="340" spans="6:15">
      <c r="F340" s="334"/>
      <c r="O340" s="1" t="str">
        <f>IF(ISNUMBER(MATCH(D340,Clubs,0)),MIN(O$333:O339)-1,"NC")</f>
        <v>NC</v>
      </c>
    </row>
    <row r="341" spans="6:15">
      <c r="F341" s="334"/>
      <c r="O341" s="1" t="str">
        <f>IF(ISNUMBER(MATCH(D341,Clubs,0)),MIN(O$333:O340)-1,"NC")</f>
        <v>NC</v>
      </c>
    </row>
    <row r="342" spans="6:15">
      <c r="F342" s="334"/>
      <c r="O342" s="1" t="str">
        <f>IF(ISNUMBER(MATCH(D342,Clubs,0)),MIN(O$333:O341)-1,"NC")</f>
        <v>NC</v>
      </c>
    </row>
    <row r="343" spans="6:15">
      <c r="F343" s="334"/>
      <c r="O343" s="1" t="str">
        <f>IF(ISNUMBER(MATCH(D343,Clubs,0)),MIN(O$333:O342)-1,"NC")</f>
        <v>NC</v>
      </c>
    </row>
    <row r="344" spans="6:15">
      <c r="F344" s="334"/>
      <c r="O344" s="1" t="str">
        <f>IF(ISNUMBER(MATCH(D344,Clubs,0)),MIN(O$333:O343)-1,"NC")</f>
        <v>NC</v>
      </c>
    </row>
    <row r="345" spans="6:15">
      <c r="F345" s="334"/>
      <c r="O345" s="1" t="str">
        <f>IF(ISNUMBER(MATCH(D345,Clubs,0)),MIN(O$333:O344)-1,"NC")</f>
        <v>NC</v>
      </c>
    </row>
    <row r="346" spans="6:15">
      <c r="F346" s="334"/>
      <c r="O346" s="1" t="str">
        <f>IF(ISNUMBER(MATCH(D346,Clubs,0)),MIN(O$333:O345)-1,"NC")</f>
        <v>NC</v>
      </c>
    </row>
    <row r="347" spans="6:15">
      <c r="F347" s="334"/>
      <c r="O347" s="1" t="str">
        <f>IF(ISNUMBER(MATCH(D347,Clubs,0)),MIN(O$333:O346)-1,"NC")</f>
        <v>NC</v>
      </c>
    </row>
    <row r="348" spans="6:15">
      <c r="F348" s="334"/>
      <c r="O348" s="1" t="str">
        <f>IF(ISNUMBER(MATCH(D348,Clubs,0)),MIN(O$333:O347)-1,"NC")</f>
        <v>NC</v>
      </c>
    </row>
    <row r="349" spans="6:15">
      <c r="F349" s="334"/>
      <c r="O349" s="1" t="str">
        <f>IF(ISNUMBER(MATCH(D349,Clubs,0)),MIN(O$333:O348)-1,"NC")</f>
        <v>NC</v>
      </c>
    </row>
    <row r="350" spans="6:15">
      <c r="F350" s="334"/>
      <c r="O350" s="1" t="str">
        <f>IF(ISNUMBER(MATCH(D350,Clubs,0)),MIN(O$333:O349)-1,"NC")</f>
        <v>NC</v>
      </c>
    </row>
    <row r="351" spans="6:15">
      <c r="F351" s="334"/>
      <c r="O351" s="1" t="str">
        <f>IF(ISNUMBER(MATCH(D351,Clubs,0)),MIN(O$333:O350)-1,"NC")</f>
        <v>NC</v>
      </c>
    </row>
    <row r="352" spans="6:15">
      <c r="F352" s="334"/>
      <c r="O352" s="1" t="str">
        <f>IF(ISNUMBER(MATCH(D352,Clubs,0)),MIN(O$333:O351)-1,"NC")</f>
        <v>NC</v>
      </c>
    </row>
    <row r="353" spans="6:15">
      <c r="F353" s="334"/>
      <c r="O353" s="1" t="str">
        <f>IF(ISNUMBER(MATCH(D353,Clubs,0)),MIN(O$333:O352)-1,"NC")</f>
        <v>NC</v>
      </c>
    </row>
    <row r="354" spans="6:15">
      <c r="F354" s="334"/>
      <c r="O354" s="1" t="str">
        <f>IF(ISNUMBER(MATCH(D354,Clubs,0)),MIN(O$333:O353)-1,"NC")</f>
        <v>NC</v>
      </c>
    </row>
    <row r="355" spans="6:15">
      <c r="O355" s="1" t="str">
        <f>IF(ISNUMBER(MATCH(D355,Clubs,0)),MIN(O$333:O354)-1,"NC")</f>
        <v>NC</v>
      </c>
    </row>
    <row r="356" spans="6:15">
      <c r="O356" s="1" t="str">
        <f>IF(ISNUMBER(MATCH(D356,Clubs,0)),MIN(O$333:O355)-1,"NC")</f>
        <v>NC</v>
      </c>
    </row>
    <row r="357" spans="6:15">
      <c r="O357" s="1" t="str">
        <f>IF(ISNUMBER(MATCH(D357,Clubs,0)),MIN(O$333:O356)-1,"NC")</f>
        <v>NC</v>
      </c>
    </row>
    <row r="358" spans="6:15">
      <c r="O358" s="1" t="str">
        <f>IF(ISNUMBER(MATCH(D358,Clubs,0)),MIN(O$333:O357)-1,"NC")</f>
        <v>NC</v>
      </c>
    </row>
    <row r="359" spans="6:15">
      <c r="O359" s="1" t="str">
        <f>IF(ISNUMBER(MATCH(D359,Clubs,0)),MIN(O$333:O358)-1,"NC")</f>
        <v>NC</v>
      </c>
    </row>
    <row r="360" spans="6:15">
      <c r="O360" s="1" t="str">
        <f>IF(ISNUMBER(MATCH(D360,Clubs,0)),MIN(O$333:O359)-1,"NC")</f>
        <v>NC</v>
      </c>
    </row>
    <row r="361" spans="6:15">
      <c r="O361" s="1" t="str">
        <f>IF(ISNUMBER(MATCH(D361,Clubs,0)),MIN(O$333:O360)-1,"NC")</f>
        <v>NC</v>
      </c>
    </row>
    <row r="362" spans="6:15">
      <c r="O362" s="1" t="str">
        <f>IF(ISNUMBER(MATCH(D362,Clubs,0)),MIN(O$333:O361)-1,"NC")</f>
        <v>NC</v>
      </c>
    </row>
    <row r="363" spans="6:15">
      <c r="O363" s="1" t="str">
        <f>IF(ISNUMBER(MATCH(D363,Clubs,0)),MIN(O$333:O362)-1,"NC")</f>
        <v>NC</v>
      </c>
    </row>
    <row r="364" spans="6:15">
      <c r="O364" s="1" t="str">
        <f>IF(ISNUMBER(MATCH(D364,Clubs,0)),MIN(O$333:O363)-1,"NC")</f>
        <v>NC</v>
      </c>
    </row>
    <row r="365" spans="6:15">
      <c r="O365" s="1" t="str">
        <f>IF(ISNUMBER(MATCH(D365,Clubs,0)),MIN(O$333:O364)-1,"NC")</f>
        <v>NC</v>
      </c>
    </row>
    <row r="366" spans="6:15">
      <c r="O366" s="1" t="str">
        <f>IF(ISNUMBER(MATCH(D366,Clubs,0)),MIN(O$333:O365)-1,"NC")</f>
        <v>NC</v>
      </c>
    </row>
    <row r="367" spans="6:15">
      <c r="O367" s="1" t="str">
        <f>IF(ISNUMBER(MATCH(D367,Clubs,0)),MIN(O$333:O366)-1,"NC")</f>
        <v>NC</v>
      </c>
    </row>
    <row r="368" spans="6:15">
      <c r="O368" s="1" t="str">
        <f>IF(ISNUMBER(MATCH(D368,Clubs,0)),MIN(O$333:O367)-1,"NC")</f>
        <v>NC</v>
      </c>
    </row>
    <row r="369" spans="15:15">
      <c r="O369" s="1" t="str">
        <f>IF(ISNUMBER(MATCH(D369,Clubs,0)),MIN(O$333:O368)-1,"NC")</f>
        <v>NC</v>
      </c>
    </row>
    <row r="370" spans="15:15">
      <c r="O370" s="1" t="str">
        <f>IF(ISNUMBER(MATCH(D370,Clubs,0)),MIN(O$333:O369)-1,"NC")</f>
        <v>NC</v>
      </c>
    </row>
    <row r="371" spans="15:15">
      <c r="O371" s="1" t="str">
        <f>IF(ISNUMBER(MATCH(D371,Clubs,0)),MIN(O$333:O370)-1,"NC")</f>
        <v>NC</v>
      </c>
    </row>
    <row r="372" spans="15:15">
      <c r="O372" s="1" t="str">
        <f>IF(ISNUMBER(MATCH(D372,Clubs,0)),MIN(O$333:O371)-1,"NC")</f>
        <v>NC</v>
      </c>
    </row>
    <row r="373" spans="15:15">
      <c r="O373" s="1" t="str">
        <f>IF(ISNUMBER(MATCH(D373,Clubs,0)),MIN(O$333:O372)-1,"NC")</f>
        <v>NC</v>
      </c>
    </row>
    <row r="374" spans="15:15">
      <c r="O374" s="1" t="str">
        <f>IF(ISNUMBER(MATCH(D374,Clubs,0)),MIN(O$333:O373)-1,"NC")</f>
        <v>NC</v>
      </c>
    </row>
    <row r="375" spans="15:15">
      <c r="O375" s="1" t="str">
        <f>IF(ISNUMBER(MATCH(D375,Clubs,0)),MIN(O$333:O374)-1,"NC")</f>
        <v>NC</v>
      </c>
    </row>
    <row r="376" spans="15:15">
      <c r="O376" s="1" t="str">
        <f>IF(ISNUMBER(MATCH(D376,Clubs,0)),MIN(O$333:O375)-1,"NC")</f>
        <v>NC</v>
      </c>
    </row>
    <row r="377" spans="15:15">
      <c r="O377" s="1" t="str">
        <f>IF(ISNUMBER(MATCH(D377,Clubs,0)),MIN(O$333:O376)-1,"NC")</f>
        <v>NC</v>
      </c>
    </row>
    <row r="378" spans="15:15">
      <c r="O378" s="1" t="str">
        <f>IF(ISNUMBER(MATCH(D378,Clubs,0)),MIN(O$333:O377)-1,"NC")</f>
        <v>NC</v>
      </c>
    </row>
    <row r="379" spans="15:15">
      <c r="O379" s="1" t="str">
        <f>IF(ISNUMBER(MATCH(D379,Clubs,0)),MIN(O$333:O378)-1,"NC")</f>
        <v>NC</v>
      </c>
    </row>
    <row r="380" spans="15:15">
      <c r="O380" s="1" t="str">
        <f>IF(ISNUMBER(MATCH(D380,Clubs,0)),MIN(O$333:O379)-1,"NC")</f>
        <v>NC</v>
      </c>
    </row>
    <row r="381" spans="15:15">
      <c r="O381" s="1" t="str">
        <f>IF(ISNUMBER(MATCH(D381,Clubs,0)),MIN(O$333:O380)-1,"NC")</f>
        <v>NC</v>
      </c>
    </row>
    <row r="382" spans="15:15">
      <c r="O382" s="1" t="str">
        <f>IF(ISNUMBER(MATCH(D382,Clubs,0)),MIN(O$333:O381)-1,"NC")</f>
        <v>NC</v>
      </c>
    </row>
    <row r="383" spans="15:15">
      <c r="O383" s="1" t="str">
        <f>IF(ISNUMBER(MATCH(D383,Clubs,0)),MIN(O$333:O382)-1,"NC")</f>
        <v>NC</v>
      </c>
    </row>
    <row r="384" spans="15:15">
      <c r="O384" s="1" t="str">
        <f>IF(ISNUMBER(MATCH(D384,Clubs,0)),MIN(O$333:O383)-1,"NC")</f>
        <v>NC</v>
      </c>
    </row>
    <row r="385" spans="2:15">
      <c r="C385" s="257"/>
      <c r="D385" s="277"/>
      <c r="E385" s="277"/>
      <c r="F385" s="334"/>
      <c r="G385" s="259"/>
      <c r="H385" s="259"/>
      <c r="I385" s="259"/>
      <c r="J385" s="259"/>
      <c r="K385" s="259"/>
      <c r="L385" s="259"/>
      <c r="M385" s="259"/>
      <c r="N385" s="259"/>
      <c r="O385" s="1" t="str">
        <f>IF(ISNUMBER(MATCH(D385,Clubs,0)),MIN(O$333:O384)-1,"NC")</f>
        <v>NC</v>
      </c>
    </row>
    <row r="386" spans="2:15">
      <c r="C386" s="257"/>
      <c r="D386" s="277"/>
      <c r="E386" s="277"/>
      <c r="F386" s="334"/>
      <c r="G386" s="259"/>
      <c r="H386" s="259"/>
      <c r="I386" s="259"/>
      <c r="J386" s="259"/>
      <c r="K386" s="259"/>
      <c r="L386" s="259"/>
      <c r="M386" s="259"/>
      <c r="N386" s="259"/>
      <c r="O386" s="1" t="str">
        <f>IF(ISNUMBER(MATCH(D386,Clubs,0)),MIN(O$333:O385)-1,"NC")</f>
        <v>NC</v>
      </c>
    </row>
    <row r="387" spans="2:15">
      <c r="C387" s="257"/>
      <c r="D387" s="277"/>
      <c r="E387" s="277"/>
      <c r="F387" s="334"/>
      <c r="G387" s="259"/>
      <c r="H387" s="259"/>
      <c r="I387" s="259"/>
      <c r="J387" s="259"/>
      <c r="K387" s="259"/>
      <c r="L387" s="259"/>
      <c r="M387" s="259"/>
      <c r="N387" s="259"/>
      <c r="O387" s="1" t="str">
        <f>IF(ISNUMBER(MATCH(D387,Clubs,0)),MIN(O$333:O386)-1,"NC")</f>
        <v>NC</v>
      </c>
    </row>
    <row r="388" spans="2:15">
      <c r="C388" s="257"/>
      <c r="D388" s="277"/>
      <c r="E388" s="277"/>
      <c r="F388" s="334"/>
      <c r="G388" s="259"/>
      <c r="H388" s="259"/>
      <c r="I388" s="259"/>
      <c r="J388" s="259"/>
      <c r="K388" s="259"/>
      <c r="L388" s="259"/>
      <c r="M388" s="259"/>
      <c r="N388" s="259"/>
      <c r="O388" s="1"/>
    </row>
    <row r="389" spans="2:15">
      <c r="C389" s="257"/>
      <c r="D389" s="277"/>
      <c r="E389" s="277"/>
      <c r="F389" s="334"/>
      <c r="G389" s="259"/>
      <c r="H389" s="259"/>
      <c r="I389" s="259"/>
      <c r="J389" s="259"/>
      <c r="K389" s="259"/>
      <c r="L389" s="259"/>
      <c r="M389" s="259"/>
      <c r="N389" s="259"/>
      <c r="O389" s="1"/>
    </row>
    <row r="390" spans="2:15">
      <c r="C390" s="257"/>
      <c r="D390" s="277"/>
      <c r="E390" s="277"/>
      <c r="F390" s="334"/>
      <c r="G390" s="259"/>
      <c r="H390" s="259"/>
      <c r="I390" s="259"/>
      <c r="J390" s="259"/>
      <c r="K390" s="259"/>
      <c r="L390" s="259"/>
      <c r="M390" s="259"/>
      <c r="N390" s="259"/>
      <c r="O390" s="1"/>
    </row>
    <row r="391" spans="2:15">
      <c r="C391" s="257"/>
      <c r="D391" s="277"/>
      <c r="E391" s="277"/>
      <c r="F391" s="334"/>
      <c r="G391" s="259"/>
      <c r="H391" s="259"/>
      <c r="I391" s="259"/>
      <c r="J391" s="259"/>
      <c r="K391" s="259"/>
      <c r="L391" s="259"/>
      <c r="M391" s="259"/>
      <c r="N391" s="259"/>
      <c r="O391" s="1"/>
    </row>
    <row r="392" spans="2:15">
      <c r="C392" s="257"/>
      <c r="D392" s="277"/>
      <c r="E392" s="277"/>
      <c r="F392" s="334"/>
      <c r="G392" s="259"/>
      <c r="H392" s="259"/>
      <c r="I392" s="259"/>
      <c r="J392" s="259"/>
      <c r="K392" s="259"/>
      <c r="L392" s="259"/>
      <c r="M392" s="259"/>
      <c r="N392" s="259"/>
      <c r="O392" s="1"/>
    </row>
    <row r="393" spans="2:15">
      <c r="C393" s="257"/>
      <c r="D393" s="277"/>
      <c r="E393" s="277"/>
      <c r="F393" s="334"/>
      <c r="G393" s="259"/>
      <c r="H393" s="259"/>
      <c r="I393" s="259"/>
      <c r="J393" s="259"/>
      <c r="K393" s="259"/>
      <c r="L393" s="259"/>
      <c r="M393" s="259"/>
      <c r="N393" s="259"/>
      <c r="O393" s="1"/>
    </row>
    <row r="394" spans="2:15" s="3" customFormat="1" ht="18">
      <c r="C394" s="330" t="s">
        <v>174</v>
      </c>
      <c r="D394" s="655"/>
      <c r="E394" s="655"/>
      <c r="O394" s="1"/>
    </row>
    <row r="395" spans="2:15" ht="45">
      <c r="B395" s="597"/>
      <c r="C395" s="562" t="s">
        <v>1</v>
      </c>
      <c r="D395" s="562" t="s">
        <v>2</v>
      </c>
      <c r="E395" s="562" t="s">
        <v>166</v>
      </c>
      <c r="F395" s="563"/>
      <c r="G395" s="596"/>
      <c r="H395" s="596"/>
      <c r="I395" s="596"/>
      <c r="J395" s="596"/>
      <c r="K395" s="596"/>
      <c r="L395" s="596"/>
      <c r="M395" s="596"/>
      <c r="N395" s="596"/>
      <c r="O395" s="563" t="s">
        <v>86</v>
      </c>
    </row>
    <row r="396" spans="2:15">
      <c r="B396" s="597"/>
      <c r="C396" s="600"/>
      <c r="D396" s="601"/>
      <c r="E396" s="601"/>
      <c r="F396" s="598"/>
      <c r="G396" s="602"/>
      <c r="H396" s="602"/>
      <c r="I396" s="602"/>
      <c r="J396" s="602"/>
      <c r="K396" s="602"/>
      <c r="L396" s="602"/>
      <c r="M396" s="602"/>
      <c r="N396" s="602"/>
      <c r="O396" s="599">
        <v>100</v>
      </c>
    </row>
    <row r="397" spans="2:15">
      <c r="C397" s="257"/>
      <c r="D397" s="277"/>
      <c r="E397" s="277"/>
      <c r="F397" s="334"/>
      <c r="G397" s="259"/>
      <c r="H397" s="259"/>
      <c r="I397" s="259"/>
      <c r="J397" s="259"/>
      <c r="K397" s="259"/>
      <c r="L397" s="259"/>
      <c r="M397" s="259"/>
      <c r="N397" s="259"/>
      <c r="O397" s="1" t="str">
        <f>IF(ISNUMBER(MATCH(D397,Clubs,0)),MIN(O396:O$396)-1,"NC")</f>
        <v>NC</v>
      </c>
    </row>
    <row r="398" spans="2:15">
      <c r="C398" s="257"/>
      <c r="D398" s="277"/>
      <c r="E398" s="277"/>
      <c r="F398" s="334"/>
      <c r="G398" s="259"/>
      <c r="H398" s="259"/>
      <c r="I398" s="259"/>
      <c r="J398" s="259"/>
      <c r="K398" s="259"/>
      <c r="L398" s="259"/>
      <c r="M398" s="259"/>
      <c r="N398" s="259"/>
      <c r="O398" s="1" t="str">
        <f>IF(ISNUMBER(MATCH(D398,Clubs,0)),MIN(O$396:O397)-1,"NC")</f>
        <v>NC</v>
      </c>
    </row>
    <row r="399" spans="2:15">
      <c r="C399" s="257"/>
      <c r="D399" s="277"/>
      <c r="E399" s="277"/>
      <c r="F399" s="334"/>
      <c r="G399" s="259"/>
      <c r="H399" s="259"/>
      <c r="I399" s="259"/>
      <c r="J399" s="259"/>
      <c r="K399" s="259"/>
      <c r="L399" s="259"/>
      <c r="M399" s="259"/>
      <c r="N399" s="259"/>
      <c r="O399" s="1" t="str">
        <f>IF(ISNUMBER(MATCH(D399,Clubs,0)),MIN(O$396:O398)-1,"NC")</f>
        <v>NC</v>
      </c>
    </row>
    <row r="400" spans="2:15">
      <c r="C400" s="257"/>
      <c r="D400" s="277"/>
      <c r="E400" s="277"/>
      <c r="F400" s="334"/>
      <c r="G400" s="259"/>
      <c r="H400" s="259"/>
      <c r="I400" s="259"/>
      <c r="J400" s="259"/>
      <c r="K400" s="259"/>
      <c r="L400" s="259"/>
      <c r="M400" s="259"/>
      <c r="N400" s="259"/>
      <c r="O400" s="1" t="str">
        <f>IF(ISNUMBER(MATCH(D400,Clubs,0)),MIN(O$396:O399)-1,"NC")</f>
        <v>NC</v>
      </c>
    </row>
    <row r="401" spans="2:15">
      <c r="C401" s="257"/>
      <c r="D401" s="277"/>
      <c r="E401" s="277"/>
      <c r="F401" s="334"/>
      <c r="G401" s="259"/>
      <c r="H401" s="259"/>
      <c r="I401" s="259"/>
      <c r="J401" s="259"/>
      <c r="K401" s="259"/>
      <c r="L401" s="259"/>
      <c r="M401" s="259"/>
      <c r="N401" s="259"/>
      <c r="O401" s="1" t="str">
        <f>IF(ISNUMBER(MATCH(D401,Clubs,0)),MIN(O$396:O400)-1,"NC")</f>
        <v>NC</v>
      </c>
    </row>
    <row r="402" spans="2:15">
      <c r="C402" s="257"/>
      <c r="D402" s="277"/>
      <c r="E402" s="277"/>
      <c r="F402" s="334"/>
      <c r="G402" s="259"/>
      <c r="H402" s="259"/>
      <c r="I402" s="259"/>
      <c r="J402" s="259"/>
      <c r="K402" s="259"/>
      <c r="L402" s="259"/>
      <c r="M402" s="259"/>
      <c r="N402" s="259"/>
      <c r="O402" s="1" t="str">
        <f>IF(ISNUMBER(MATCH(D402,Clubs,0)),MIN(O$396:O401)-1,"NC")</f>
        <v>NC</v>
      </c>
    </row>
    <row r="403" spans="2:15">
      <c r="C403" s="257"/>
      <c r="D403" s="277"/>
      <c r="E403" s="277"/>
      <c r="F403" s="334"/>
      <c r="G403" s="259"/>
      <c r="H403" s="259"/>
      <c r="I403" s="259"/>
      <c r="J403" s="259"/>
      <c r="K403" s="259"/>
      <c r="L403" s="259"/>
      <c r="M403" s="259"/>
      <c r="N403" s="259"/>
      <c r="O403" s="1" t="str">
        <f>IF(ISNUMBER(MATCH(D403,Clubs,0)),MIN(O$396:O402)-1,"NC")</f>
        <v>NC</v>
      </c>
    </row>
    <row r="404" spans="2:15">
      <c r="C404" s="257"/>
      <c r="D404" s="277"/>
      <c r="E404" s="277"/>
      <c r="F404" s="334"/>
      <c r="G404" s="259"/>
      <c r="H404" s="259"/>
      <c r="I404" s="259"/>
      <c r="J404" s="259"/>
      <c r="K404" s="259"/>
      <c r="L404" s="259"/>
      <c r="M404" s="259"/>
      <c r="N404" s="259"/>
      <c r="O404" s="1" t="str">
        <f>IF(ISNUMBER(MATCH(D404,Clubs,0)),MIN(O$396:O403)-1,"NC")</f>
        <v>NC</v>
      </c>
    </row>
    <row r="405" spans="2:15">
      <c r="C405" s="257"/>
      <c r="D405" s="277"/>
      <c r="E405" s="277"/>
      <c r="G405" s="259"/>
      <c r="H405" s="259"/>
      <c r="I405" s="259"/>
      <c r="J405" s="259"/>
      <c r="K405" s="259"/>
      <c r="L405" s="259"/>
      <c r="M405" s="259"/>
      <c r="N405" s="259"/>
      <c r="O405" s="299"/>
    </row>
    <row r="406" spans="2:15">
      <c r="C406" s="257"/>
      <c r="D406" s="277"/>
      <c r="E406" s="277"/>
      <c r="F406" s="259"/>
      <c r="G406" s="328"/>
      <c r="H406" s="328"/>
      <c r="I406" s="328"/>
      <c r="J406" s="328"/>
      <c r="K406" s="328"/>
      <c r="L406" s="328"/>
      <c r="M406" s="328"/>
      <c r="N406" s="328"/>
      <c r="O406" s="299"/>
    </row>
    <row r="407" spans="2:15">
      <c r="C407" s="257"/>
      <c r="D407" s="277"/>
      <c r="E407" s="277"/>
      <c r="F407" s="259"/>
      <c r="G407" s="328"/>
      <c r="H407" s="328"/>
      <c r="I407" s="328"/>
      <c r="J407" s="328"/>
      <c r="K407" s="328"/>
      <c r="L407" s="328"/>
      <c r="M407" s="328"/>
      <c r="N407" s="328"/>
      <c r="O407" s="299"/>
    </row>
    <row r="408" spans="2:15">
      <c r="F408" s="323"/>
      <c r="G408" s="336"/>
      <c r="H408" s="336"/>
      <c r="I408" s="336"/>
      <c r="J408" s="336"/>
      <c r="K408" s="336"/>
      <c r="L408" s="336"/>
      <c r="M408" s="336"/>
      <c r="N408" s="336"/>
    </row>
    <row r="409" spans="2:15">
      <c r="F409" s="323"/>
      <c r="G409" s="336"/>
      <c r="H409" s="336"/>
      <c r="I409" s="336"/>
      <c r="J409" s="336"/>
      <c r="K409" s="336"/>
      <c r="L409" s="336"/>
      <c r="M409" s="336"/>
      <c r="N409" s="336"/>
    </row>
    <row r="410" spans="2:15" s="3" customFormat="1" ht="18">
      <c r="C410" s="330" t="s">
        <v>154</v>
      </c>
      <c r="D410" s="655"/>
      <c r="E410" s="655"/>
      <c r="O410" s="2"/>
    </row>
    <row r="411" spans="2:15" ht="45">
      <c r="B411" s="605"/>
      <c r="C411" s="560" t="s">
        <v>1</v>
      </c>
      <c r="D411" s="560" t="s">
        <v>2</v>
      </c>
      <c r="E411" s="560" t="s">
        <v>166</v>
      </c>
      <c r="F411" s="561"/>
      <c r="G411" s="603"/>
      <c r="H411" s="603"/>
      <c r="I411" s="603"/>
      <c r="J411" s="603"/>
      <c r="K411" s="603"/>
      <c r="L411" s="603"/>
      <c r="M411" s="603"/>
      <c r="N411" s="603"/>
      <c r="O411" s="561" t="s">
        <v>86</v>
      </c>
    </row>
    <row r="412" spans="2:15">
      <c r="B412" s="605"/>
      <c r="C412" s="606"/>
      <c r="D412" s="607"/>
      <c r="E412" s="607"/>
      <c r="F412" s="608"/>
      <c r="G412" s="609"/>
      <c r="H412" s="609"/>
      <c r="I412" s="609"/>
      <c r="J412" s="609"/>
      <c r="K412" s="609"/>
      <c r="L412" s="609"/>
      <c r="M412" s="609"/>
      <c r="N412" s="609"/>
      <c r="O412" s="604">
        <v>100</v>
      </c>
    </row>
    <row r="413" spans="2:15">
      <c r="C413" s="257"/>
      <c r="D413" s="277"/>
      <c r="E413" s="277"/>
      <c r="F413" s="334"/>
      <c r="G413" s="259"/>
      <c r="H413" s="259"/>
      <c r="I413" s="259"/>
      <c r="J413" s="259"/>
      <c r="K413" s="259"/>
      <c r="L413" s="259"/>
      <c r="M413" s="259"/>
      <c r="N413" s="259"/>
      <c r="O413" s="1" t="str">
        <f>IF(ISNUMBER(MATCH(D413,Clubs,0)),MIN(O412:O$412)-1,"NC")</f>
        <v>NC</v>
      </c>
    </row>
    <row r="414" spans="2:15">
      <c r="C414" s="257"/>
      <c r="D414" s="277"/>
      <c r="E414" s="277"/>
      <c r="F414" s="334"/>
      <c r="G414" s="259"/>
      <c r="H414" s="259"/>
      <c r="I414" s="259"/>
      <c r="J414" s="259"/>
      <c r="K414" s="259"/>
      <c r="L414" s="259"/>
      <c r="M414" s="259"/>
      <c r="N414" s="259"/>
      <c r="O414" s="1" t="str">
        <f>IF(ISNUMBER(MATCH(D414,Clubs,0)),MIN(O$412:O413)-1,"NC")</f>
        <v>NC</v>
      </c>
    </row>
    <row r="415" spans="2:15">
      <c r="C415" s="257"/>
      <c r="D415" s="277"/>
      <c r="E415" s="277"/>
      <c r="F415" s="334"/>
      <c r="G415" s="259"/>
      <c r="H415" s="259"/>
      <c r="I415" s="259"/>
      <c r="J415" s="259"/>
      <c r="K415" s="259"/>
      <c r="L415" s="259"/>
      <c r="M415" s="259"/>
      <c r="N415" s="259"/>
      <c r="O415" s="1" t="str">
        <f>IF(ISNUMBER(MATCH(D415,Clubs,0)),MIN(O$412:O414)-1,"NC")</f>
        <v>NC</v>
      </c>
    </row>
    <row r="416" spans="2:15">
      <c r="C416" s="257"/>
      <c r="D416" s="277"/>
      <c r="E416" s="277"/>
      <c r="F416" s="334"/>
      <c r="G416" s="259"/>
      <c r="H416" s="259"/>
      <c r="I416" s="259"/>
      <c r="J416" s="259"/>
      <c r="K416" s="259"/>
      <c r="L416" s="259"/>
      <c r="M416" s="259"/>
      <c r="N416" s="259"/>
      <c r="O416" s="1" t="str">
        <f>IF(ISNUMBER(MATCH(D416,Clubs,0)),MIN(O$412:O415)-1,"NC")</f>
        <v>NC</v>
      </c>
    </row>
    <row r="417" spans="2:15">
      <c r="C417" s="257"/>
      <c r="D417" s="277"/>
      <c r="E417" s="277"/>
      <c r="F417" s="334"/>
      <c r="G417" s="259"/>
      <c r="H417" s="259"/>
      <c r="I417" s="259"/>
      <c r="J417" s="259"/>
      <c r="K417" s="259"/>
      <c r="L417" s="259"/>
      <c r="M417" s="259"/>
      <c r="N417" s="259"/>
      <c r="O417" s="1" t="str">
        <f>IF(ISNUMBER(MATCH(D417,Clubs,0)),MIN(O$412:O416)-1,"NC")</f>
        <v>NC</v>
      </c>
    </row>
    <row r="418" spans="2:15">
      <c r="C418" s="257"/>
      <c r="D418" s="277"/>
      <c r="E418" s="277"/>
      <c r="F418" s="334"/>
      <c r="G418" s="259"/>
      <c r="H418" s="259"/>
      <c r="I418" s="259"/>
      <c r="J418" s="259"/>
      <c r="K418" s="259"/>
      <c r="L418" s="259"/>
      <c r="M418" s="259"/>
      <c r="N418" s="259"/>
      <c r="O418" s="1" t="str">
        <f>IF(ISNUMBER(MATCH(D418,Clubs,0)),MIN(O$412:O417)-1,"NC")</f>
        <v>NC</v>
      </c>
    </row>
    <row r="419" spans="2:15">
      <c r="C419" s="257"/>
      <c r="D419" s="277"/>
      <c r="E419" s="277"/>
      <c r="F419" s="334"/>
      <c r="G419" s="259"/>
      <c r="H419" s="259"/>
      <c r="I419" s="259"/>
      <c r="J419" s="259"/>
      <c r="K419" s="259"/>
      <c r="L419" s="259"/>
      <c r="M419" s="259"/>
      <c r="N419" s="259"/>
      <c r="O419" s="1" t="str">
        <f>IF(ISNUMBER(MATCH(D419,Clubs,0)),MIN(O$412:O418)-1,"NC")</f>
        <v>NC</v>
      </c>
    </row>
    <row r="420" spans="2:15">
      <c r="C420" s="257"/>
      <c r="D420" s="277"/>
      <c r="E420" s="277"/>
      <c r="F420" s="334"/>
      <c r="G420" s="259"/>
      <c r="H420" s="259"/>
      <c r="I420" s="259"/>
      <c r="J420" s="259"/>
      <c r="K420" s="259"/>
      <c r="L420" s="259"/>
      <c r="M420" s="259"/>
      <c r="N420" s="259"/>
      <c r="O420" s="1" t="str">
        <f>IF(ISNUMBER(MATCH(D420,Clubs,0)),MIN(O$412:O419)-1,"NC")</f>
        <v>NC</v>
      </c>
    </row>
    <row r="421" spans="2:15">
      <c r="C421" s="257"/>
      <c r="D421" s="277"/>
      <c r="E421" s="277"/>
      <c r="F421" s="334"/>
      <c r="G421" s="259"/>
      <c r="H421" s="259"/>
      <c r="I421" s="259"/>
      <c r="J421" s="259"/>
      <c r="K421" s="259"/>
      <c r="L421" s="259"/>
      <c r="M421" s="259"/>
      <c r="N421" s="259"/>
      <c r="O421" s="1" t="str">
        <f>IF(ISNUMBER(MATCH(D421,Clubs,0)),MIN(O$412:O420)-1,"NC")</f>
        <v>NC</v>
      </c>
    </row>
    <row r="422" spans="2:15">
      <c r="C422" s="257"/>
      <c r="D422" s="277"/>
      <c r="E422" s="277"/>
      <c r="F422" s="334"/>
      <c r="G422" s="259"/>
      <c r="H422" s="259"/>
      <c r="I422" s="259"/>
      <c r="J422" s="259"/>
      <c r="K422" s="259"/>
      <c r="L422" s="259"/>
      <c r="M422" s="259"/>
      <c r="N422" s="259"/>
      <c r="O422" s="1" t="str">
        <f>IF(ISNUMBER(MATCH(D422,Clubs,0)),MIN(O$412:O421)-1,"NC")</f>
        <v>NC</v>
      </c>
    </row>
    <row r="423" spans="2:15">
      <c r="C423" s="257"/>
      <c r="D423" s="277"/>
      <c r="E423" s="277"/>
      <c r="F423" s="334"/>
      <c r="G423" s="259"/>
      <c r="H423" s="259"/>
      <c r="I423" s="259"/>
      <c r="J423" s="259"/>
      <c r="K423" s="259"/>
      <c r="L423" s="259"/>
      <c r="M423" s="259"/>
      <c r="N423" s="259"/>
      <c r="O423" s="1" t="str">
        <f>IF(ISNUMBER(MATCH(D423,Clubs,0)),MIN(O$412:O422)-1,"NC")</f>
        <v>NC</v>
      </c>
    </row>
    <row r="424" spans="2:15">
      <c r="C424" s="257"/>
      <c r="D424" s="277"/>
      <c r="E424" s="277"/>
      <c r="G424" s="259"/>
      <c r="H424" s="259"/>
      <c r="I424" s="259"/>
      <c r="J424" s="259"/>
      <c r="K424" s="259"/>
      <c r="L424" s="259"/>
      <c r="M424" s="259"/>
      <c r="N424" s="259"/>
      <c r="O424" s="1" t="str">
        <f>IF(ISNUMBER(MATCH(D424,Clubs,0)),MIN(O$412:O423)-1,"NC")</f>
        <v>NC</v>
      </c>
    </row>
    <row r="425" spans="2:15">
      <c r="C425" s="335"/>
      <c r="D425" s="335"/>
      <c r="E425" s="335"/>
      <c r="F425" s="299"/>
      <c r="G425" s="328"/>
      <c r="H425" s="328"/>
      <c r="I425" s="328"/>
      <c r="J425" s="328"/>
      <c r="K425" s="328"/>
      <c r="L425" s="328"/>
      <c r="M425" s="328"/>
      <c r="N425" s="328"/>
      <c r="O425" s="1" t="str">
        <f>IF(ISNUMBER(MATCH(D425,Clubs,0)),MIN(O$412:O424)-1,"NC")</f>
        <v>NC</v>
      </c>
    </row>
    <row r="426" spans="2:15">
      <c r="F426" s="323"/>
      <c r="G426" s="336"/>
      <c r="H426" s="336"/>
      <c r="I426" s="336"/>
      <c r="J426" s="336"/>
      <c r="K426" s="336"/>
      <c r="L426" s="336"/>
      <c r="M426" s="336"/>
      <c r="N426" s="336"/>
    </row>
    <row r="427" spans="2:15">
      <c r="F427" s="323"/>
      <c r="G427" s="336"/>
      <c r="H427" s="336"/>
      <c r="I427" s="336"/>
      <c r="J427" s="336"/>
      <c r="K427" s="336"/>
      <c r="L427" s="336"/>
      <c r="M427" s="336"/>
      <c r="N427" s="336"/>
    </row>
    <row r="428" spans="2:15" s="3" customFormat="1" ht="18">
      <c r="C428" s="330" t="s">
        <v>162</v>
      </c>
      <c r="D428" s="655"/>
      <c r="E428" s="655"/>
      <c r="O428" s="2"/>
    </row>
    <row r="429" spans="2:15" ht="45">
      <c r="B429" s="611"/>
      <c r="C429" s="554" t="s">
        <v>1</v>
      </c>
      <c r="D429" s="554" t="s">
        <v>2</v>
      </c>
      <c r="E429" s="554" t="s">
        <v>166</v>
      </c>
      <c r="F429" s="555"/>
      <c r="G429" s="610"/>
      <c r="H429" s="610"/>
      <c r="I429" s="610"/>
      <c r="J429" s="610"/>
      <c r="K429" s="610"/>
      <c r="L429" s="610"/>
      <c r="M429" s="610"/>
      <c r="N429" s="610"/>
      <c r="O429" s="555" t="s">
        <v>86</v>
      </c>
    </row>
    <row r="430" spans="2:15">
      <c r="B430" s="611"/>
      <c r="C430" s="557"/>
      <c r="D430" s="558"/>
      <c r="E430" s="558"/>
      <c r="F430" s="612"/>
      <c r="G430" s="613"/>
      <c r="H430" s="613"/>
      <c r="I430" s="613"/>
      <c r="J430" s="613"/>
      <c r="K430" s="613"/>
      <c r="L430" s="613"/>
      <c r="M430" s="613"/>
      <c r="N430" s="613"/>
      <c r="O430" s="559">
        <v>100</v>
      </c>
    </row>
    <row r="431" spans="2:15">
      <c r="C431" s="327"/>
      <c r="D431" s="335"/>
      <c r="E431" s="335"/>
      <c r="F431" s="337"/>
      <c r="G431" s="328"/>
      <c r="H431" s="328"/>
      <c r="I431" s="328"/>
      <c r="J431" s="328"/>
      <c r="K431" s="328"/>
      <c r="L431" s="328"/>
      <c r="M431" s="328"/>
      <c r="N431" s="328"/>
      <c r="O431" s="1" t="str">
        <f>IF(ISNUMBER(MATCH(D431,Clubs,0)),MIN(O430:O$430)-1,"NC")</f>
        <v>NC</v>
      </c>
    </row>
    <row r="432" spans="2:15">
      <c r="C432" s="327"/>
      <c r="D432" s="335"/>
      <c r="E432" s="335"/>
      <c r="F432" s="328"/>
      <c r="G432" s="328"/>
      <c r="H432" s="328"/>
      <c r="I432" s="328"/>
      <c r="J432" s="328"/>
      <c r="K432" s="328"/>
      <c r="L432" s="328"/>
      <c r="M432" s="328"/>
      <c r="N432" s="328"/>
      <c r="O432" s="1" t="str">
        <f>IF(ISNUMBER(MATCH(D432,Clubs,0)),MIN(O$430:O431)-1,"NC")</f>
        <v>NC</v>
      </c>
    </row>
    <row r="433" spans="3:15">
      <c r="C433" s="327"/>
      <c r="D433" s="335"/>
      <c r="E433" s="335"/>
      <c r="F433" s="328"/>
      <c r="G433" s="328"/>
      <c r="H433" s="328"/>
      <c r="I433" s="328"/>
      <c r="J433" s="328"/>
      <c r="K433" s="328"/>
      <c r="L433" s="328"/>
      <c r="M433" s="328"/>
      <c r="N433" s="328"/>
      <c r="O433" s="1" t="str">
        <f>IF(ISNUMBER(MATCH(D433,Clubs,0)),MIN(O$430:O432)-1,"NC")</f>
        <v>NC</v>
      </c>
    </row>
    <row r="434" spans="3:15">
      <c r="C434" s="327"/>
      <c r="D434" s="335"/>
      <c r="E434" s="335"/>
      <c r="F434" s="328"/>
      <c r="G434" s="328"/>
      <c r="H434" s="328"/>
      <c r="I434" s="328"/>
      <c r="J434" s="328"/>
      <c r="K434" s="328"/>
      <c r="L434" s="328"/>
      <c r="M434" s="328"/>
      <c r="N434" s="328"/>
      <c r="O434" s="1" t="str">
        <f>IF(ISNUMBER(MATCH(D434,Clubs,0)),MIN(O$430:O433)-1,"NC")</f>
        <v>NC</v>
      </c>
    </row>
    <row r="435" spans="3:15">
      <c r="C435" s="327"/>
      <c r="D435" s="335"/>
      <c r="E435" s="335"/>
      <c r="F435" s="328"/>
      <c r="G435" s="328"/>
      <c r="H435" s="328"/>
      <c r="I435" s="328"/>
      <c r="J435" s="328"/>
      <c r="K435" s="328"/>
      <c r="L435" s="328"/>
      <c r="M435" s="328"/>
      <c r="N435" s="328"/>
      <c r="O435" s="1" t="str">
        <f>IF(ISNUMBER(MATCH(D435,Clubs,0)),MIN(O$430:O434)-1,"NC")</f>
        <v>NC</v>
      </c>
    </row>
    <row r="436" spans="3:15">
      <c r="C436" s="327"/>
      <c r="D436" s="335"/>
      <c r="E436" s="335"/>
      <c r="F436" s="328"/>
      <c r="G436" s="328"/>
      <c r="H436" s="328"/>
      <c r="I436" s="328"/>
      <c r="J436" s="328"/>
      <c r="K436" s="328"/>
      <c r="L436" s="328"/>
      <c r="M436" s="328"/>
      <c r="N436" s="328"/>
      <c r="O436" s="1" t="str">
        <f>IF(ISNUMBER(MATCH(D436,Clubs,0)),MIN(O$430:O435)-1,"NC")</f>
        <v>NC</v>
      </c>
    </row>
    <row r="437" spans="3:15">
      <c r="C437" s="335"/>
      <c r="D437" s="335"/>
      <c r="E437" s="335"/>
      <c r="F437" s="328"/>
      <c r="G437" s="328"/>
      <c r="H437" s="328"/>
      <c r="I437" s="328"/>
      <c r="J437" s="328"/>
      <c r="K437" s="328"/>
      <c r="L437" s="328"/>
      <c r="M437" s="328"/>
      <c r="N437" s="328"/>
      <c r="O437" s="1" t="str">
        <f>IF(ISNUMBER(MATCH(D437,Clubs,0)),MIN(O$430:O436)-1,"NC")</f>
        <v>NC</v>
      </c>
    </row>
    <row r="438" spans="3:15">
      <c r="C438" s="335"/>
      <c r="D438" s="335"/>
      <c r="E438" s="335"/>
      <c r="F438" s="328"/>
      <c r="G438" s="328"/>
      <c r="H438" s="328"/>
      <c r="I438" s="328"/>
      <c r="J438" s="328"/>
      <c r="K438" s="328"/>
      <c r="L438" s="328"/>
      <c r="M438" s="328"/>
      <c r="N438" s="328"/>
      <c r="O438" s="1" t="str">
        <f>IF(ISNUMBER(MATCH(D438,Clubs,0)),MIN(O$430:O437)-1,"NC")</f>
        <v>NC</v>
      </c>
    </row>
    <row r="439" spans="3:15">
      <c r="C439" s="335"/>
      <c r="D439" s="335"/>
      <c r="E439" s="335"/>
      <c r="F439" s="328"/>
      <c r="G439" s="328"/>
      <c r="H439" s="328"/>
      <c r="I439" s="328"/>
      <c r="J439" s="328"/>
      <c r="K439" s="328"/>
      <c r="L439" s="328"/>
      <c r="M439" s="328"/>
      <c r="N439" s="328"/>
      <c r="O439" s="1" t="str">
        <f>IF(ISNUMBER(MATCH(D439,Clubs,0)),MIN(O$430:O438)-1,"NC")</f>
        <v>NC</v>
      </c>
    </row>
    <row r="440" spans="3:15">
      <c r="C440" s="335"/>
      <c r="D440" s="335"/>
      <c r="E440" s="335"/>
      <c r="F440" s="328"/>
      <c r="G440" s="328"/>
      <c r="H440" s="328"/>
      <c r="I440" s="328"/>
      <c r="J440" s="328"/>
      <c r="K440" s="328"/>
      <c r="L440" s="328"/>
      <c r="M440" s="328"/>
      <c r="N440" s="328"/>
      <c r="O440" s="1" t="str">
        <f>IF(ISNUMBER(MATCH(D440,Clubs,0)),MIN(O$430:O439)-1,"NC")</f>
        <v>NC</v>
      </c>
    </row>
    <row r="441" spans="3:15">
      <c r="C441" s="335"/>
      <c r="D441" s="335"/>
      <c r="E441" s="335"/>
      <c r="F441" s="328"/>
      <c r="G441" s="328"/>
      <c r="H441" s="328"/>
      <c r="I441" s="328"/>
      <c r="J441" s="328"/>
      <c r="K441" s="328"/>
      <c r="L441" s="328"/>
      <c r="M441" s="328"/>
      <c r="N441" s="328"/>
      <c r="O441" s="1" t="str">
        <f>IF(ISNUMBER(MATCH(D441,Clubs,0)),MIN(O$430:O440)-1,"NC")</f>
        <v>NC</v>
      </c>
    </row>
    <row r="442" spans="3:15">
      <c r="F442" s="336"/>
      <c r="G442" s="336"/>
      <c r="H442" s="336"/>
      <c r="I442" s="336"/>
      <c r="J442" s="336"/>
      <c r="K442" s="336"/>
      <c r="L442" s="336"/>
      <c r="M442" s="336"/>
      <c r="N442" s="336"/>
      <c r="O442" s="1" t="str">
        <f>IF(ISNUMBER(MATCH(D442,Clubs,0)),MIN(O$430:O441)-1,"NC")</f>
        <v>NC</v>
      </c>
    </row>
    <row r="443" spans="3:15">
      <c r="F443" s="336"/>
      <c r="G443" s="336"/>
      <c r="H443" s="336"/>
      <c r="I443" s="336"/>
      <c r="J443" s="336"/>
      <c r="K443" s="336"/>
      <c r="L443" s="336"/>
      <c r="M443" s="336"/>
      <c r="N443" s="336"/>
      <c r="O443" s="1" t="str">
        <f>IF(ISNUMBER(MATCH(D443,Clubs,0)),MIN(O$430:O442)-1,"NC")</f>
        <v>NC</v>
      </c>
    </row>
    <row r="444" spans="3:15" s="3" customFormat="1" ht="18">
      <c r="C444" s="330" t="s">
        <v>155</v>
      </c>
      <c r="D444" s="655"/>
      <c r="E444" s="655"/>
      <c r="O444" s="2"/>
    </row>
    <row r="445" spans="3:15" ht="45">
      <c r="C445" s="331" t="s">
        <v>1</v>
      </c>
      <c r="D445" s="331" t="s">
        <v>2</v>
      </c>
      <c r="E445" s="331" t="s">
        <v>148</v>
      </c>
      <c r="F445" s="332" t="s">
        <v>149</v>
      </c>
      <c r="G445" s="333"/>
      <c r="H445" s="333"/>
      <c r="I445" s="333"/>
      <c r="J445" s="333"/>
      <c r="K445" s="333"/>
      <c r="L445" s="333"/>
      <c r="M445" s="333"/>
      <c r="N445" s="333"/>
      <c r="O445" s="332" t="s">
        <v>86</v>
      </c>
    </row>
    <row r="446" spans="3:15">
      <c r="C446" s="406"/>
      <c r="D446" s="407"/>
      <c r="E446" s="407"/>
      <c r="F446" s="438"/>
      <c r="G446" s="439"/>
      <c r="H446" s="439"/>
      <c r="I446" s="439"/>
      <c r="J446" s="439"/>
      <c r="K446" s="439"/>
      <c r="L446" s="439"/>
      <c r="M446" s="439"/>
      <c r="N446" s="439"/>
      <c r="O446" s="405">
        <v>100</v>
      </c>
    </row>
    <row r="447" spans="3:15">
      <c r="C447" s="257"/>
      <c r="D447" s="277"/>
      <c r="E447" s="277"/>
      <c r="F447" s="338"/>
      <c r="G447" s="258"/>
      <c r="H447" s="258"/>
      <c r="I447" s="258"/>
      <c r="J447" s="258"/>
      <c r="K447" s="258"/>
      <c r="L447" s="258"/>
      <c r="M447" s="258"/>
      <c r="N447" s="258"/>
      <c r="O447" s="1" t="str">
        <f>IF(ISNUMBER(MATCH(D447,Clubs,0)),MIN(O446:O$446)-1,"NC")</f>
        <v>NC</v>
      </c>
    </row>
    <row r="448" spans="3:15">
      <c r="C448" s="257"/>
      <c r="D448" s="277"/>
      <c r="E448" s="277"/>
      <c r="F448" s="334"/>
      <c r="G448" s="259"/>
      <c r="H448" s="259"/>
      <c r="I448" s="259"/>
      <c r="J448" s="259"/>
      <c r="K448" s="259"/>
      <c r="L448" s="259"/>
      <c r="M448" s="259"/>
      <c r="N448" s="259"/>
      <c r="O448" s="1" t="str">
        <f>IF(ISNUMBER(MATCH(D448,Clubs,0)),MIN(O$446:O447)-1,"NC")</f>
        <v>NC</v>
      </c>
    </row>
    <row r="449" spans="6:15">
      <c r="F449" s="338"/>
      <c r="O449" s="1" t="str">
        <f>IF(ISNUMBER(MATCH(D449,Clubs,0)),MIN(O$446:O448)-1,"NC")</f>
        <v>NC</v>
      </c>
    </row>
    <row r="450" spans="6:15">
      <c r="F450" s="338"/>
      <c r="O450" s="1" t="str">
        <f>IF(ISNUMBER(MATCH(D450,Clubs,0)),MIN(O$446:O449)-1,"NC")</f>
        <v>NC</v>
      </c>
    </row>
    <row r="451" spans="6:15">
      <c r="F451" s="338"/>
      <c r="O451" s="1" t="str">
        <f>IF(ISNUMBER(MATCH(D451,Clubs,0)),MIN(O$446:O450)-1,"NC")</f>
        <v>NC</v>
      </c>
    </row>
    <row r="452" spans="6:15">
      <c r="F452" s="338"/>
      <c r="O452" s="1" t="str">
        <f>IF(ISNUMBER(MATCH(D452,Clubs,0)),MIN(O$446:O451)-1,"NC")</f>
        <v>NC</v>
      </c>
    </row>
    <row r="453" spans="6:15">
      <c r="F453" s="338"/>
      <c r="O453" s="1" t="str">
        <f>IF(ISNUMBER(MATCH(D453,Clubs,0)),MIN(O$446:O452)-1,"NC")</f>
        <v>NC</v>
      </c>
    </row>
    <row r="454" spans="6:15">
      <c r="F454" s="338"/>
      <c r="O454" s="1" t="str">
        <f>IF(ISNUMBER(MATCH(D454,Clubs,0)),MIN(O$446:O453)-1,"NC")</f>
        <v>NC</v>
      </c>
    </row>
    <row r="455" spans="6:15">
      <c r="F455" s="334"/>
      <c r="O455" s="1" t="str">
        <f>IF(ISNUMBER(MATCH(D455,Clubs,0)),MIN(O$446:O454)-1,"NC")</f>
        <v>NC</v>
      </c>
    </row>
    <row r="456" spans="6:15">
      <c r="O456" s="1" t="str">
        <f>IF(ISNUMBER(MATCH(D456,Clubs,0)),MIN(O$446:O455)-1,"NC")</f>
        <v>NC</v>
      </c>
    </row>
    <row r="457" spans="6:15">
      <c r="O457" s="1" t="str">
        <f>IF(ISNUMBER(MATCH(D457,Clubs,0)),MIN(O$446:O456)-1,"NC")</f>
        <v>NC</v>
      </c>
    </row>
    <row r="458" spans="6:15">
      <c r="O458" s="1" t="str">
        <f>IF(ISNUMBER(MATCH(D458,Clubs,0)),MIN(O$446:O457)-1,"NC")</f>
        <v>NC</v>
      </c>
    </row>
    <row r="459" spans="6:15">
      <c r="O459" s="1" t="str">
        <f>IF(ISNUMBER(MATCH(D459,Clubs,0)),MIN(O$446:O458)-1,"NC")</f>
        <v>NC</v>
      </c>
    </row>
    <row r="460" spans="6:15">
      <c r="O460" s="1" t="str">
        <f>IF(ISNUMBER(MATCH(D460,Clubs,0)),MIN(O$446:O459)-1,"NC")</f>
        <v>NC</v>
      </c>
    </row>
    <row r="461" spans="6:15">
      <c r="O461" s="1" t="str">
        <f>IF(ISNUMBER(MATCH(D461,Clubs,0)),MIN(O$446:O460)-1,"NC")</f>
        <v>NC</v>
      </c>
    </row>
    <row r="462" spans="6:15">
      <c r="O462" s="1" t="str">
        <f>IF(ISNUMBER(MATCH(D462,Clubs,0)),MIN(O$446:O461)-1,"NC")</f>
        <v>NC</v>
      </c>
    </row>
    <row r="463" spans="6:15">
      <c r="O463" s="1" t="str">
        <f>IF(ISNUMBER(MATCH(D463,Clubs,0)),MIN(O$446:O462)-1,"NC")</f>
        <v>NC</v>
      </c>
    </row>
    <row r="464" spans="6:15">
      <c r="O464" s="1" t="str">
        <f>IF(ISNUMBER(MATCH(D464,Clubs,0)),MIN(O$446:O463)-1,"NC")</f>
        <v>NC</v>
      </c>
    </row>
    <row r="465" spans="15:15">
      <c r="O465" s="1" t="str">
        <f>IF(ISNUMBER(MATCH(D465,Clubs,0)),MIN(O$446:O464)-1,"NC")</f>
        <v>NC</v>
      </c>
    </row>
    <row r="466" spans="15:15">
      <c r="O466" s="1" t="str">
        <f>IF(ISNUMBER(MATCH(D466,Clubs,0)),MIN(O$446:O465)-1,"NC")</f>
        <v>NC</v>
      </c>
    </row>
    <row r="467" spans="15:15">
      <c r="O467" s="1" t="str">
        <f>IF(ISNUMBER(MATCH(D467,Clubs,0)),MIN(O$446:O466)-1,"NC")</f>
        <v>NC</v>
      </c>
    </row>
    <row r="468" spans="15:15">
      <c r="O468" s="1" t="str">
        <f>IF(ISNUMBER(MATCH(D468,Clubs,0)),MIN(O$446:O467)-1,"NC")</f>
        <v>NC</v>
      </c>
    </row>
    <row r="469" spans="15:15">
      <c r="O469" s="1" t="str">
        <f>IF(ISNUMBER(MATCH(D469,Clubs,0)),MIN(O$446:O468)-1,"NC")</f>
        <v>NC</v>
      </c>
    </row>
    <row r="470" spans="15:15">
      <c r="O470" s="1" t="str">
        <f>IF(ISNUMBER(MATCH(D470,Clubs,0)),MIN(O$446:O469)-1,"NC")</f>
        <v>NC</v>
      </c>
    </row>
    <row r="471" spans="15:15">
      <c r="O471" s="1" t="str">
        <f>IF(ISNUMBER(MATCH(D471,Clubs,0)),MIN(O$446:O470)-1,"NC")</f>
        <v>NC</v>
      </c>
    </row>
    <row r="472" spans="15:15">
      <c r="O472" s="1" t="str">
        <f>IF(ISNUMBER(MATCH(D472,Clubs,0)),MIN(O$446:O471)-1,"NC")</f>
        <v>NC</v>
      </c>
    </row>
    <row r="473" spans="15:15">
      <c r="O473" s="1" t="str">
        <f>IF(ISNUMBER(MATCH(D473,Clubs,0)),MIN(O$446:O472)-1,"NC")</f>
        <v>NC</v>
      </c>
    </row>
    <row r="474" spans="15:15">
      <c r="O474" s="1" t="str">
        <f>IF(ISNUMBER(MATCH(D474,Clubs,0)),MIN(O$446:O473)-1,"NC")</f>
        <v>NC</v>
      </c>
    </row>
    <row r="475" spans="15:15">
      <c r="O475" s="1" t="str">
        <f>IF(ISNUMBER(MATCH(D475,Clubs,0)),MIN(O$446:O474)-1,"NC")</f>
        <v>NC</v>
      </c>
    </row>
  </sheetData>
  <mergeCells count="9">
    <mergeCell ref="D394:E394"/>
    <mergeCell ref="D410:E410"/>
    <mergeCell ref="D428:E428"/>
    <mergeCell ref="D444:E444"/>
    <mergeCell ref="B2:O2"/>
    <mergeCell ref="D4:E4"/>
    <mergeCell ref="D110:E110"/>
    <mergeCell ref="D212:E212"/>
    <mergeCell ref="D331:E33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213"/>
  <sheetViews>
    <sheetView zoomScale="115" zoomScaleNormal="115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I19" sqref="I19"/>
    </sheetView>
  </sheetViews>
  <sheetFormatPr defaultRowHeight="15"/>
  <cols>
    <col min="1" max="1" width="2.28515625" customWidth="1"/>
    <col min="2" max="2" width="18.140625" bestFit="1" customWidth="1"/>
    <col min="3" max="3" width="8.42578125" style="1" bestFit="1" customWidth="1"/>
    <col min="4" max="4" width="5.42578125" style="1" bestFit="1" customWidth="1"/>
    <col min="5" max="16" width="6.5703125" customWidth="1"/>
    <col min="17" max="17" width="7.7109375" bestFit="1" customWidth="1"/>
    <col min="18" max="18" width="8.85546875" customWidth="1"/>
    <col min="19" max="19" width="9" bestFit="1" customWidth="1"/>
    <col min="20" max="20" width="10.7109375" bestFit="1" customWidth="1"/>
  </cols>
  <sheetData>
    <row r="1" spans="2:18" ht="31.5" customHeight="1">
      <c r="B1" s="657" t="s">
        <v>32</v>
      </c>
      <c r="C1" s="657"/>
      <c r="D1" s="2"/>
      <c r="R1" s="658"/>
    </row>
    <row r="2" spans="2:18" ht="91.5" customHeight="1">
      <c r="B2" s="4" t="s">
        <v>1</v>
      </c>
      <c r="C2" s="5" t="s">
        <v>2</v>
      </c>
      <c r="D2" s="5" t="s">
        <v>45</v>
      </c>
      <c r="E2" s="100" t="s">
        <v>496</v>
      </c>
      <c r="F2" s="551" t="s">
        <v>664</v>
      </c>
      <c r="G2" s="551" t="s">
        <v>705</v>
      </c>
      <c r="H2" s="551" t="s">
        <v>706</v>
      </c>
      <c r="I2" s="551" t="s">
        <v>773</v>
      </c>
      <c r="J2" s="551"/>
      <c r="K2" s="551"/>
      <c r="L2" s="551"/>
      <c r="M2" s="551"/>
      <c r="N2" s="551"/>
      <c r="O2" s="100" t="s">
        <v>36</v>
      </c>
      <c r="P2" s="100" t="s">
        <v>43</v>
      </c>
      <c r="Q2" s="100" t="s">
        <v>44</v>
      </c>
      <c r="R2" s="658"/>
    </row>
    <row r="3" spans="2:18" ht="15" customHeight="1">
      <c r="B3" t="s">
        <v>765</v>
      </c>
      <c r="C3" s="300" t="s">
        <v>5</v>
      </c>
      <c r="D3" s="1" t="s">
        <v>257</v>
      </c>
      <c r="H3">
        <v>95</v>
      </c>
      <c r="O3" s="99">
        <f t="shared" ref="O3:O19" si="0">IFERROR(LARGE($E3:$N3,1),0)+IFERROR(LARGE($E3:$N3,2),0)+IFERROR(LARGE($E3:$N3,3),0)+IFERROR(LARGE($E3:$N3,4),0)+IFERROR(LARGE($E3:$N3,5),0)</f>
        <v>95</v>
      </c>
      <c r="P3" s="99">
        <f t="shared" ref="P3:P19" si="1">IF(COUNT(E3:N3)&gt;5,5,COUNT(E3:N3))</f>
        <v>1</v>
      </c>
      <c r="Q3" s="231">
        <f t="shared" ref="Q3:Q19" si="2">O3/P3</f>
        <v>95</v>
      </c>
    </row>
    <row r="4" spans="2:18">
      <c r="B4" t="s">
        <v>178</v>
      </c>
      <c r="C4" t="s">
        <v>4</v>
      </c>
      <c r="D4" s="1" t="s">
        <v>257</v>
      </c>
      <c r="E4">
        <v>99</v>
      </c>
      <c r="F4">
        <v>98</v>
      </c>
      <c r="G4">
        <v>99</v>
      </c>
      <c r="H4">
        <v>99</v>
      </c>
      <c r="I4" s="551"/>
      <c r="J4" s="551"/>
      <c r="K4" s="551"/>
      <c r="L4" s="551"/>
      <c r="M4" s="551"/>
      <c r="N4" s="551"/>
      <c r="O4" s="99">
        <f t="shared" si="0"/>
        <v>395</v>
      </c>
      <c r="P4" s="99">
        <f t="shared" si="1"/>
        <v>4</v>
      </c>
      <c r="Q4" s="231">
        <f t="shared" si="2"/>
        <v>98.75</v>
      </c>
    </row>
    <row r="5" spans="2:18">
      <c r="B5" t="s">
        <v>482</v>
      </c>
      <c r="C5" s="300" t="s">
        <v>4</v>
      </c>
      <c r="D5" s="1" t="s">
        <v>257</v>
      </c>
      <c r="E5">
        <v>98</v>
      </c>
      <c r="F5">
        <v>99</v>
      </c>
      <c r="G5">
        <v>98</v>
      </c>
      <c r="H5">
        <v>98</v>
      </c>
      <c r="O5" s="99">
        <f t="shared" si="0"/>
        <v>393</v>
      </c>
      <c r="P5" s="99">
        <f t="shared" si="1"/>
        <v>4</v>
      </c>
      <c r="Q5" s="231">
        <f t="shared" si="2"/>
        <v>98.25</v>
      </c>
    </row>
    <row r="6" spans="2:18">
      <c r="B6" t="s">
        <v>762</v>
      </c>
      <c r="C6" s="300" t="s">
        <v>4</v>
      </c>
      <c r="D6" s="1" t="s">
        <v>256</v>
      </c>
      <c r="H6">
        <v>96</v>
      </c>
      <c r="I6">
        <v>98</v>
      </c>
      <c r="O6" s="99">
        <f t="shared" si="0"/>
        <v>194</v>
      </c>
      <c r="P6" s="99">
        <f t="shared" si="1"/>
        <v>2</v>
      </c>
      <c r="Q6" s="231">
        <f t="shared" si="2"/>
        <v>97</v>
      </c>
    </row>
    <row r="7" spans="2:18">
      <c r="B7" t="s">
        <v>253</v>
      </c>
      <c r="C7" s="300" t="s">
        <v>4</v>
      </c>
      <c r="D7" s="1" t="s">
        <v>223</v>
      </c>
      <c r="I7">
        <v>99</v>
      </c>
      <c r="O7" s="99">
        <f t="shared" si="0"/>
        <v>99</v>
      </c>
      <c r="P7" s="99">
        <f t="shared" si="1"/>
        <v>1</v>
      </c>
      <c r="Q7" s="231">
        <f t="shared" si="2"/>
        <v>99</v>
      </c>
    </row>
    <row r="8" spans="2:18">
      <c r="B8" t="s">
        <v>662</v>
      </c>
      <c r="C8" t="s">
        <v>4</v>
      </c>
      <c r="D8" s="1" t="s">
        <v>257</v>
      </c>
      <c r="F8">
        <v>96</v>
      </c>
      <c r="O8" s="99">
        <f t="shared" si="0"/>
        <v>96</v>
      </c>
      <c r="P8" s="99">
        <f t="shared" si="1"/>
        <v>1</v>
      </c>
      <c r="Q8" s="231">
        <f t="shared" si="2"/>
        <v>96</v>
      </c>
    </row>
    <row r="9" spans="2:18">
      <c r="B9" t="s">
        <v>663</v>
      </c>
      <c r="C9" s="300" t="s">
        <v>4</v>
      </c>
      <c r="D9" s="1" t="s">
        <v>256</v>
      </c>
      <c r="F9">
        <v>95</v>
      </c>
      <c r="O9" s="99">
        <f t="shared" si="0"/>
        <v>95</v>
      </c>
      <c r="P9" s="99">
        <f t="shared" si="1"/>
        <v>1</v>
      </c>
      <c r="Q9" s="231">
        <f t="shared" si="2"/>
        <v>95</v>
      </c>
    </row>
    <row r="10" spans="2:18">
      <c r="B10" t="s">
        <v>766</v>
      </c>
      <c r="C10" s="300" t="s">
        <v>4</v>
      </c>
      <c r="D10" s="1" t="s">
        <v>256</v>
      </c>
      <c r="H10">
        <v>92</v>
      </c>
      <c r="O10" s="99">
        <f t="shared" si="0"/>
        <v>92</v>
      </c>
      <c r="P10" s="99">
        <f t="shared" si="1"/>
        <v>1</v>
      </c>
      <c r="Q10" s="231">
        <f t="shared" si="2"/>
        <v>92</v>
      </c>
    </row>
    <row r="11" spans="2:18">
      <c r="B11" t="s">
        <v>767</v>
      </c>
      <c r="C11" s="300" t="s">
        <v>4</v>
      </c>
      <c r="D11" s="1" t="s">
        <v>257</v>
      </c>
      <c r="H11">
        <v>91</v>
      </c>
      <c r="O11" s="99">
        <f t="shared" si="0"/>
        <v>91</v>
      </c>
      <c r="P11" s="99">
        <f t="shared" si="1"/>
        <v>1</v>
      </c>
      <c r="Q11" s="231">
        <f t="shared" si="2"/>
        <v>91</v>
      </c>
    </row>
    <row r="12" spans="2:18">
      <c r="B12" t="s">
        <v>661</v>
      </c>
      <c r="C12" s="300" t="s">
        <v>189</v>
      </c>
      <c r="D12" s="1" t="s">
        <v>243</v>
      </c>
      <c r="F12">
        <v>97</v>
      </c>
      <c r="O12" s="99">
        <f t="shared" si="0"/>
        <v>97</v>
      </c>
      <c r="P12" s="99">
        <f t="shared" si="1"/>
        <v>1</v>
      </c>
      <c r="Q12" s="231">
        <f t="shared" si="2"/>
        <v>97</v>
      </c>
    </row>
    <row r="13" spans="2:18">
      <c r="B13" t="s">
        <v>488</v>
      </c>
      <c r="C13" s="300" t="s">
        <v>189</v>
      </c>
      <c r="D13" s="1" t="s">
        <v>258</v>
      </c>
      <c r="E13">
        <v>95</v>
      </c>
      <c r="O13" s="99">
        <f t="shared" si="0"/>
        <v>95</v>
      </c>
      <c r="P13" s="99">
        <f t="shared" si="1"/>
        <v>1</v>
      </c>
      <c r="Q13" s="231">
        <f t="shared" si="2"/>
        <v>95</v>
      </c>
    </row>
    <row r="14" spans="2:18">
      <c r="B14" t="s">
        <v>492</v>
      </c>
      <c r="C14" s="300" t="s">
        <v>3</v>
      </c>
      <c r="D14" s="1" t="s">
        <v>257</v>
      </c>
      <c r="E14">
        <v>94</v>
      </c>
      <c r="G14">
        <v>97</v>
      </c>
      <c r="H14">
        <v>94</v>
      </c>
      <c r="O14" s="99">
        <f t="shared" si="0"/>
        <v>285</v>
      </c>
      <c r="P14" s="99">
        <f t="shared" si="1"/>
        <v>3</v>
      </c>
      <c r="Q14" s="231">
        <f t="shared" si="2"/>
        <v>95</v>
      </c>
    </row>
    <row r="15" spans="2:18">
      <c r="B15" t="s">
        <v>490</v>
      </c>
      <c r="C15" s="300" t="s">
        <v>3</v>
      </c>
      <c r="D15" s="1" t="s">
        <v>257</v>
      </c>
      <c r="G15">
        <v>96</v>
      </c>
      <c r="H15">
        <v>93</v>
      </c>
      <c r="O15" s="99">
        <f t="shared" si="0"/>
        <v>189</v>
      </c>
      <c r="P15" s="99">
        <f t="shared" si="1"/>
        <v>2</v>
      </c>
      <c r="Q15" s="231">
        <f t="shared" si="2"/>
        <v>94.5</v>
      </c>
    </row>
    <row r="16" spans="2:18">
      <c r="B16" t="s">
        <v>287</v>
      </c>
      <c r="C16" t="s">
        <v>3</v>
      </c>
      <c r="D16" s="1" t="s">
        <v>254</v>
      </c>
      <c r="E16">
        <v>97</v>
      </c>
      <c r="O16" s="99">
        <f t="shared" si="0"/>
        <v>97</v>
      </c>
      <c r="P16" s="99">
        <f t="shared" si="1"/>
        <v>1</v>
      </c>
      <c r="Q16" s="231">
        <f t="shared" si="2"/>
        <v>97</v>
      </c>
    </row>
    <row r="17" spans="2:17">
      <c r="B17" t="s">
        <v>761</v>
      </c>
      <c r="C17" s="300" t="s">
        <v>3</v>
      </c>
      <c r="D17" s="1" t="s">
        <v>251</v>
      </c>
      <c r="H17">
        <v>97</v>
      </c>
      <c r="O17" s="99">
        <f t="shared" si="0"/>
        <v>97</v>
      </c>
      <c r="P17" s="99">
        <f t="shared" si="1"/>
        <v>1</v>
      </c>
      <c r="Q17" s="231">
        <f t="shared" si="2"/>
        <v>97</v>
      </c>
    </row>
    <row r="18" spans="2:17">
      <c r="B18" t="s">
        <v>485</v>
      </c>
      <c r="C18" t="s">
        <v>3</v>
      </c>
      <c r="D18" s="1" t="s">
        <v>256</v>
      </c>
      <c r="E18">
        <v>96</v>
      </c>
      <c r="O18" s="99">
        <f t="shared" si="0"/>
        <v>96</v>
      </c>
      <c r="P18" s="99">
        <f t="shared" si="1"/>
        <v>1</v>
      </c>
      <c r="Q18" s="231">
        <f t="shared" si="2"/>
        <v>96</v>
      </c>
    </row>
    <row r="19" spans="2:17">
      <c r="B19" t="s">
        <v>493</v>
      </c>
      <c r="C19" s="300" t="s">
        <v>3</v>
      </c>
      <c r="D19" s="1" t="s">
        <v>254</v>
      </c>
      <c r="E19">
        <v>93</v>
      </c>
      <c r="O19" s="99">
        <f t="shared" si="0"/>
        <v>93</v>
      </c>
      <c r="P19" s="99">
        <f t="shared" si="1"/>
        <v>1</v>
      </c>
      <c r="Q19" s="231">
        <f t="shared" si="2"/>
        <v>93</v>
      </c>
    </row>
    <row r="20" spans="2:17">
      <c r="C20" s="300"/>
    </row>
    <row r="21" spans="2:17">
      <c r="C21" s="300"/>
    </row>
    <row r="22" spans="2:17">
      <c r="C22" s="300"/>
    </row>
    <row r="23" spans="2:17">
      <c r="C23" s="300"/>
    </row>
    <row r="24" spans="2:17">
      <c r="C24" s="300"/>
    </row>
    <row r="25" spans="2:17">
      <c r="C25" s="300"/>
    </row>
    <row r="26" spans="2:17">
      <c r="C26" s="300"/>
    </row>
    <row r="27" spans="2:17">
      <c r="C27" s="300"/>
    </row>
    <row r="28" spans="2:17">
      <c r="C28" s="300"/>
    </row>
    <row r="29" spans="2:17">
      <c r="C29" s="300"/>
    </row>
    <row r="30" spans="2:17">
      <c r="C30" s="300"/>
    </row>
    <row r="31" spans="2:17">
      <c r="C31" s="300"/>
    </row>
    <row r="32" spans="2:17">
      <c r="C32" s="300"/>
    </row>
    <row r="33" spans="3:3">
      <c r="C33" s="300"/>
    </row>
    <row r="34" spans="3:3">
      <c r="C34" s="300"/>
    </row>
    <row r="35" spans="3:3">
      <c r="C35" s="300"/>
    </row>
    <row r="36" spans="3:3">
      <c r="C36" s="300"/>
    </row>
    <row r="37" spans="3:3">
      <c r="C37" s="300"/>
    </row>
    <row r="38" spans="3:3">
      <c r="C38" s="300"/>
    </row>
    <row r="39" spans="3:3">
      <c r="C39" s="300"/>
    </row>
    <row r="40" spans="3:3">
      <c r="C40" s="300"/>
    </row>
    <row r="41" spans="3:3">
      <c r="C41" s="300"/>
    </row>
    <row r="42" spans="3:3">
      <c r="C42" s="300"/>
    </row>
    <row r="43" spans="3:3">
      <c r="C43" s="300"/>
    </row>
    <row r="44" spans="3:3">
      <c r="C44" s="300"/>
    </row>
    <row r="45" spans="3:3">
      <c r="C45" s="300"/>
    </row>
    <row r="46" spans="3:3">
      <c r="C46" s="300"/>
    </row>
    <row r="47" spans="3:3">
      <c r="C47" s="300"/>
    </row>
    <row r="48" spans="3:3">
      <c r="C48" s="300"/>
    </row>
    <row r="49" spans="3:3">
      <c r="C49" s="300"/>
    </row>
    <row r="50" spans="3:3">
      <c r="C50" s="300"/>
    </row>
    <row r="51" spans="3:3">
      <c r="C51" s="300"/>
    </row>
    <row r="52" spans="3:3">
      <c r="C52" s="300"/>
    </row>
    <row r="53" spans="3:3">
      <c r="C53" s="300"/>
    </row>
    <row r="54" spans="3:3">
      <c r="C54" s="300"/>
    </row>
    <row r="55" spans="3:3">
      <c r="C55" s="300"/>
    </row>
    <row r="56" spans="3:3">
      <c r="C56" s="300"/>
    </row>
    <row r="57" spans="3:3">
      <c r="C57" s="300"/>
    </row>
    <row r="58" spans="3:3">
      <c r="C58" s="300"/>
    </row>
    <row r="59" spans="3:3">
      <c r="C59" s="300"/>
    </row>
    <row r="60" spans="3:3">
      <c r="C60" s="300"/>
    </row>
    <row r="61" spans="3:3">
      <c r="C61" s="300"/>
    </row>
    <row r="62" spans="3:3">
      <c r="C62" s="300"/>
    </row>
    <row r="63" spans="3:3">
      <c r="C63" s="300"/>
    </row>
    <row r="64" spans="3:3">
      <c r="C64" s="300"/>
    </row>
    <row r="65" spans="3:3">
      <c r="C65" s="300"/>
    </row>
    <row r="66" spans="3:3">
      <c r="C66" s="300"/>
    </row>
    <row r="67" spans="3:3">
      <c r="C67" s="300"/>
    </row>
    <row r="68" spans="3:3">
      <c r="C68" s="300"/>
    </row>
    <row r="69" spans="3:3">
      <c r="C69" s="300"/>
    </row>
    <row r="70" spans="3:3">
      <c r="C70" s="300"/>
    </row>
    <row r="71" spans="3:3">
      <c r="C71" s="300"/>
    </row>
    <row r="72" spans="3:3">
      <c r="C72" s="300"/>
    </row>
    <row r="73" spans="3:3">
      <c r="C73" s="300"/>
    </row>
    <row r="74" spans="3:3">
      <c r="C74" s="300"/>
    </row>
    <row r="75" spans="3:3">
      <c r="C75" s="300"/>
    </row>
    <row r="76" spans="3:3">
      <c r="C76" s="300"/>
    </row>
    <row r="77" spans="3:3">
      <c r="C77" s="300"/>
    </row>
    <row r="78" spans="3:3">
      <c r="C78" s="300"/>
    </row>
    <row r="79" spans="3:3">
      <c r="C79" s="300"/>
    </row>
    <row r="80" spans="3:3">
      <c r="C80" s="300"/>
    </row>
    <row r="81" spans="3:3">
      <c r="C81" s="300"/>
    </row>
    <row r="82" spans="3:3">
      <c r="C82" s="300"/>
    </row>
    <row r="83" spans="3:3">
      <c r="C83" s="300"/>
    </row>
    <row r="84" spans="3:3">
      <c r="C84" s="300"/>
    </row>
    <row r="85" spans="3:3">
      <c r="C85" s="300"/>
    </row>
    <row r="86" spans="3:3">
      <c r="C86" s="300"/>
    </row>
    <row r="87" spans="3:3">
      <c r="C87" s="300"/>
    </row>
    <row r="88" spans="3:3">
      <c r="C88" s="300"/>
    </row>
    <row r="89" spans="3:3">
      <c r="C89" s="300"/>
    </row>
    <row r="90" spans="3:3">
      <c r="C90" s="300"/>
    </row>
    <row r="91" spans="3:3">
      <c r="C91" s="300"/>
    </row>
    <row r="92" spans="3:3">
      <c r="C92" s="300"/>
    </row>
    <row r="93" spans="3:3">
      <c r="C93" s="300"/>
    </row>
    <row r="94" spans="3:3">
      <c r="C94" s="300"/>
    </row>
    <row r="95" spans="3:3">
      <c r="C95" s="300"/>
    </row>
    <row r="96" spans="3:3">
      <c r="C96" s="300"/>
    </row>
    <row r="97" spans="3:3">
      <c r="C97" s="300"/>
    </row>
    <row r="98" spans="3:3">
      <c r="C98" s="300"/>
    </row>
    <row r="99" spans="3:3">
      <c r="C99" s="300"/>
    </row>
    <row r="100" spans="3:3">
      <c r="C100" s="300"/>
    </row>
    <row r="101" spans="3:3">
      <c r="C101" s="300"/>
    </row>
    <row r="102" spans="3:3">
      <c r="C102" s="300"/>
    </row>
    <row r="103" spans="3:3">
      <c r="C103" s="300"/>
    </row>
    <row r="104" spans="3:3">
      <c r="C104" s="300"/>
    </row>
    <row r="105" spans="3:3">
      <c r="C105" s="300"/>
    </row>
    <row r="106" spans="3:3">
      <c r="C106" s="300"/>
    </row>
    <row r="107" spans="3:3">
      <c r="C107" s="300"/>
    </row>
    <row r="108" spans="3:3">
      <c r="C108" s="300"/>
    </row>
    <row r="109" spans="3:3">
      <c r="C109" s="300"/>
    </row>
    <row r="110" spans="3:3">
      <c r="C110" s="300"/>
    </row>
    <row r="111" spans="3:3">
      <c r="C111" s="300"/>
    </row>
    <row r="112" spans="3:3">
      <c r="C112" s="300"/>
    </row>
    <row r="113" spans="3:3">
      <c r="C113" s="300"/>
    </row>
    <row r="114" spans="3:3">
      <c r="C114" s="300"/>
    </row>
    <row r="115" spans="3:3">
      <c r="C115" s="300"/>
    </row>
    <row r="116" spans="3:3">
      <c r="C116" s="300"/>
    </row>
    <row r="117" spans="3:3">
      <c r="C117" s="300"/>
    </row>
    <row r="118" spans="3:3">
      <c r="C118" s="300"/>
    </row>
    <row r="119" spans="3:3">
      <c r="C119" s="300"/>
    </row>
    <row r="120" spans="3:3">
      <c r="C120" s="300"/>
    </row>
    <row r="121" spans="3:3">
      <c r="C121" s="300"/>
    </row>
    <row r="122" spans="3:3">
      <c r="C122" s="300"/>
    </row>
    <row r="123" spans="3:3">
      <c r="C123" s="300"/>
    </row>
    <row r="124" spans="3:3">
      <c r="C124" s="300"/>
    </row>
    <row r="125" spans="3:3">
      <c r="C125" s="300"/>
    </row>
    <row r="126" spans="3:3">
      <c r="C126" s="300"/>
    </row>
    <row r="127" spans="3:3">
      <c r="C127" s="300"/>
    </row>
    <row r="128" spans="3:3">
      <c r="C128" s="300"/>
    </row>
    <row r="129" spans="3:3">
      <c r="C129" s="300"/>
    </row>
    <row r="130" spans="3:3">
      <c r="C130" s="300"/>
    </row>
    <row r="131" spans="3:3">
      <c r="C131" s="300"/>
    </row>
    <row r="132" spans="3:3">
      <c r="C132" s="300"/>
    </row>
    <row r="133" spans="3:3">
      <c r="C133" s="300"/>
    </row>
    <row r="134" spans="3:3">
      <c r="C134" s="300"/>
    </row>
    <row r="135" spans="3:3">
      <c r="C135" s="300"/>
    </row>
    <row r="136" spans="3:3">
      <c r="C136" s="300"/>
    </row>
    <row r="137" spans="3:3">
      <c r="C137" s="300"/>
    </row>
    <row r="138" spans="3:3">
      <c r="C138" s="300"/>
    </row>
    <row r="139" spans="3:3">
      <c r="C139" s="300"/>
    </row>
    <row r="140" spans="3:3">
      <c r="C140" s="300"/>
    </row>
    <row r="141" spans="3:3">
      <c r="C141" s="300"/>
    </row>
    <row r="142" spans="3:3">
      <c r="C142" s="300"/>
    </row>
    <row r="143" spans="3:3">
      <c r="C143" s="300"/>
    </row>
    <row r="144" spans="3:3">
      <c r="C144" s="300"/>
    </row>
    <row r="145" spans="3:3">
      <c r="C145" s="300"/>
    </row>
    <row r="146" spans="3:3">
      <c r="C146" s="300"/>
    </row>
    <row r="147" spans="3:3">
      <c r="C147" s="300"/>
    </row>
    <row r="148" spans="3:3">
      <c r="C148" s="300"/>
    </row>
    <row r="149" spans="3:3">
      <c r="C149" s="300"/>
    </row>
    <row r="150" spans="3:3">
      <c r="C150" s="300"/>
    </row>
    <row r="151" spans="3:3">
      <c r="C151" s="300"/>
    </row>
    <row r="152" spans="3:3">
      <c r="C152" s="300"/>
    </row>
    <row r="153" spans="3:3">
      <c r="C153" s="300"/>
    </row>
    <row r="154" spans="3:3">
      <c r="C154" s="300"/>
    </row>
    <row r="155" spans="3:3">
      <c r="C155" s="300"/>
    </row>
    <row r="156" spans="3:3">
      <c r="C156" s="300"/>
    </row>
    <row r="157" spans="3:3">
      <c r="C157" s="300"/>
    </row>
    <row r="158" spans="3:3">
      <c r="C158" s="300"/>
    </row>
    <row r="159" spans="3:3">
      <c r="C159" s="300"/>
    </row>
    <row r="160" spans="3:3">
      <c r="C160" s="300"/>
    </row>
    <row r="161" spans="3:3">
      <c r="C161" s="300"/>
    </row>
    <row r="162" spans="3:3">
      <c r="C162" s="300"/>
    </row>
    <row r="163" spans="3:3">
      <c r="C163" s="300"/>
    </row>
    <row r="164" spans="3:3">
      <c r="C164" s="300"/>
    </row>
    <row r="165" spans="3:3">
      <c r="C165" s="300"/>
    </row>
    <row r="166" spans="3:3">
      <c r="C166" s="300"/>
    </row>
    <row r="167" spans="3:3">
      <c r="C167" s="300"/>
    </row>
    <row r="168" spans="3:3">
      <c r="C168" s="300"/>
    </row>
    <row r="169" spans="3:3">
      <c r="C169" s="300"/>
    </row>
    <row r="170" spans="3:3">
      <c r="C170" s="300"/>
    </row>
    <row r="171" spans="3:3">
      <c r="C171" s="300"/>
    </row>
    <row r="172" spans="3:3">
      <c r="C172" s="300"/>
    </row>
    <row r="173" spans="3:3">
      <c r="C173" s="300"/>
    </row>
    <row r="174" spans="3:3">
      <c r="C174" s="300"/>
    </row>
    <row r="175" spans="3:3">
      <c r="C175" s="300"/>
    </row>
    <row r="176" spans="3:3">
      <c r="C176" s="300"/>
    </row>
    <row r="177" spans="3:3">
      <c r="C177" s="300"/>
    </row>
    <row r="178" spans="3:3">
      <c r="C178" s="300"/>
    </row>
    <row r="179" spans="3:3">
      <c r="C179" s="300"/>
    </row>
    <row r="180" spans="3:3">
      <c r="C180" s="300"/>
    </row>
    <row r="181" spans="3:3">
      <c r="C181" s="300"/>
    </row>
    <row r="182" spans="3:3">
      <c r="C182" s="300"/>
    </row>
    <row r="183" spans="3:3">
      <c r="C183" s="300"/>
    </row>
    <row r="184" spans="3:3">
      <c r="C184" s="300"/>
    </row>
    <row r="185" spans="3:3">
      <c r="C185" s="300"/>
    </row>
    <row r="186" spans="3:3">
      <c r="C186" s="300"/>
    </row>
    <row r="187" spans="3:3">
      <c r="C187" s="300"/>
    </row>
    <row r="188" spans="3:3">
      <c r="C188" s="300"/>
    </row>
    <row r="189" spans="3:3">
      <c r="C189" s="300"/>
    </row>
    <row r="190" spans="3:3">
      <c r="C190" s="300"/>
    </row>
    <row r="191" spans="3:3">
      <c r="C191" s="300"/>
    </row>
    <row r="192" spans="3:3">
      <c r="C192" s="300"/>
    </row>
    <row r="193" spans="3:3">
      <c r="C193" s="300"/>
    </row>
    <row r="194" spans="3:3">
      <c r="C194" s="300"/>
    </row>
    <row r="195" spans="3:3">
      <c r="C195" s="300"/>
    </row>
    <row r="196" spans="3:3">
      <c r="C196" s="300"/>
    </row>
    <row r="197" spans="3:3">
      <c r="C197" s="300"/>
    </row>
    <row r="198" spans="3:3">
      <c r="C198" s="300"/>
    </row>
    <row r="199" spans="3:3">
      <c r="C199" s="300"/>
    </row>
    <row r="200" spans="3:3">
      <c r="C200" s="300"/>
    </row>
    <row r="201" spans="3:3">
      <c r="C201" s="300"/>
    </row>
    <row r="202" spans="3:3">
      <c r="C202" s="300"/>
    </row>
    <row r="203" spans="3:3">
      <c r="C203" s="300"/>
    </row>
    <row r="204" spans="3:3">
      <c r="C204" s="300"/>
    </row>
    <row r="205" spans="3:3">
      <c r="C205" s="300"/>
    </row>
    <row r="206" spans="3:3">
      <c r="C206" s="300"/>
    </row>
    <row r="207" spans="3:3">
      <c r="C207" s="300"/>
    </row>
    <row r="208" spans="3:3">
      <c r="C208" s="300"/>
    </row>
    <row r="209" spans="3:3">
      <c r="C209" s="300"/>
    </row>
    <row r="210" spans="3:3">
      <c r="C210" s="300"/>
    </row>
    <row r="211" spans="3:3">
      <c r="C211" s="300"/>
    </row>
    <row r="212" spans="3:3">
      <c r="C212" s="300"/>
    </row>
    <row r="213" spans="3:3">
      <c r="C213" s="300"/>
    </row>
  </sheetData>
  <sortState xmlns:xlrd2="http://schemas.microsoft.com/office/spreadsheetml/2017/richdata2" ref="B3:Q19">
    <sortCondition ref="C3:C19"/>
    <sortCondition descending="1" ref="O3:O19"/>
  </sortState>
  <mergeCells count="2">
    <mergeCell ref="B1:C1"/>
    <mergeCell ref="R1:R2"/>
  </mergeCells>
  <conditionalFormatting sqref="B1:B1048576">
    <cfRule type="duplicateValues" dxfId="13" priority="1"/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20"/>
  <sheetViews>
    <sheetView zoomScale="115" zoomScaleNormal="115" workbookViewId="0">
      <pane xSplit="4" ySplit="2" topLeftCell="E3" activePane="bottomRight" state="frozen"/>
      <selection activeCell="G5" sqref="G5"/>
      <selection pane="topRight" activeCell="G5" sqref="G5"/>
      <selection pane="bottomLeft" activeCell="G5" sqref="G5"/>
      <selection pane="bottomRight" activeCell="F22" sqref="F22"/>
    </sheetView>
  </sheetViews>
  <sheetFormatPr defaultRowHeight="15"/>
  <cols>
    <col min="1" max="1" width="2.28515625" customWidth="1"/>
    <col min="2" max="2" width="21.85546875" bestFit="1" customWidth="1"/>
    <col min="3" max="3" width="8.42578125" style="1" bestFit="1" customWidth="1"/>
    <col min="4" max="4" width="5.42578125" style="1" bestFit="1" customWidth="1"/>
    <col min="5" max="17" width="6.5703125" customWidth="1"/>
    <col min="18" max="18" width="12.5703125" bestFit="1" customWidth="1"/>
    <col min="19" max="19" width="12.85546875" bestFit="1" customWidth="1"/>
  </cols>
  <sheetData>
    <row r="1" spans="2:17" ht="31.5" customHeight="1">
      <c r="B1" s="659" t="s">
        <v>28</v>
      </c>
      <c r="C1" s="659"/>
      <c r="D1" s="2"/>
    </row>
    <row r="2" spans="2:17" ht="65.25" customHeight="1">
      <c r="B2" s="4" t="s">
        <v>1</v>
      </c>
      <c r="C2" s="5" t="s">
        <v>2</v>
      </c>
      <c r="D2" s="5" t="s">
        <v>45</v>
      </c>
      <c r="E2" s="100" t="str">
        <f>Yellow!E2</f>
        <v>Hawse End WCOC</v>
      </c>
      <c r="F2" s="100" t="str">
        <f>Yellow!F2</f>
        <v>Silver How LOC</v>
      </c>
      <c r="G2" s="100" t="str">
        <f>Yellow!G2</f>
        <v>Bea Tarn WCOC</v>
      </c>
      <c r="H2" s="100" t="str">
        <f>Yellow!H2</f>
        <v>Bampton Common BL</v>
      </c>
      <c r="I2" s="100" t="str">
        <f>Yellow!I2</f>
        <v>Troutal Fell LOC</v>
      </c>
      <c r="J2" s="100">
        <f>Yellow!J2</f>
        <v>0</v>
      </c>
      <c r="K2" s="100">
        <f>Yellow!K2</f>
        <v>0</v>
      </c>
      <c r="L2" s="100">
        <f>Yellow!L2</f>
        <v>0</v>
      </c>
      <c r="M2" s="100">
        <f>Yellow!M2</f>
        <v>0</v>
      </c>
      <c r="N2" s="100">
        <f>Yellow!N2</f>
        <v>0</v>
      </c>
      <c r="O2" s="100" t="s">
        <v>36</v>
      </c>
      <c r="P2" s="100" t="s">
        <v>43</v>
      </c>
      <c r="Q2" s="100" t="s">
        <v>44</v>
      </c>
    </row>
    <row r="3" spans="2:17">
      <c r="B3" t="s">
        <v>283</v>
      </c>
      <c r="C3" t="s">
        <v>5</v>
      </c>
      <c r="D3" s="1" t="s">
        <v>243</v>
      </c>
      <c r="E3">
        <v>98</v>
      </c>
      <c r="G3">
        <v>98</v>
      </c>
      <c r="H3">
        <v>99</v>
      </c>
      <c r="O3" s="99">
        <f t="shared" ref="O3:O20" si="0">IFERROR(LARGE($E3:$N3,1),0)+IFERROR(LARGE($E3:$N3,2),0)+IFERROR(LARGE($E3:$N3,3),0)+IFERROR(LARGE($E3:$N3,4),0)+IFERROR(LARGE($E3:$N3,5),0)</f>
        <v>295</v>
      </c>
      <c r="P3" s="99">
        <f t="shared" ref="P3:P20" si="1">IF(COUNT(E3:N3)&gt;5,5,COUNT(E3:N3))</f>
        <v>3</v>
      </c>
      <c r="Q3" s="231">
        <f t="shared" ref="Q3:Q20" si="2">O3/P3</f>
        <v>98.333333333333329</v>
      </c>
    </row>
    <row r="4" spans="2:17">
      <c r="B4" t="s">
        <v>749</v>
      </c>
      <c r="C4" t="s">
        <v>5</v>
      </c>
      <c r="D4" s="1" t="s">
        <v>215</v>
      </c>
      <c r="H4">
        <v>96</v>
      </c>
      <c r="O4" s="99">
        <f t="shared" si="0"/>
        <v>96</v>
      </c>
      <c r="P4" s="99">
        <f t="shared" si="1"/>
        <v>1</v>
      </c>
      <c r="Q4" s="231">
        <f t="shared" si="2"/>
        <v>96</v>
      </c>
    </row>
    <row r="5" spans="2:17">
      <c r="B5" t="s">
        <v>658</v>
      </c>
      <c r="C5" t="s">
        <v>5</v>
      </c>
      <c r="D5" s="1" t="s">
        <v>216</v>
      </c>
      <c r="F5">
        <v>95</v>
      </c>
      <c r="O5" s="99">
        <f t="shared" si="0"/>
        <v>95</v>
      </c>
      <c r="P5" s="99">
        <f t="shared" si="1"/>
        <v>1</v>
      </c>
      <c r="Q5" s="231">
        <f t="shared" si="2"/>
        <v>95</v>
      </c>
    </row>
    <row r="6" spans="2:17">
      <c r="B6" t="s">
        <v>752</v>
      </c>
      <c r="C6" t="s">
        <v>5</v>
      </c>
      <c r="D6" s="1" t="s">
        <v>219</v>
      </c>
      <c r="H6">
        <v>95</v>
      </c>
      <c r="O6" s="99">
        <f t="shared" si="0"/>
        <v>95</v>
      </c>
      <c r="P6" s="99">
        <f t="shared" si="1"/>
        <v>1</v>
      </c>
      <c r="Q6" s="231">
        <f t="shared" si="2"/>
        <v>95</v>
      </c>
    </row>
    <row r="7" spans="2:17">
      <c r="B7" t="s">
        <v>272</v>
      </c>
      <c r="C7" t="s">
        <v>5</v>
      </c>
      <c r="D7" s="1" t="s">
        <v>216</v>
      </c>
      <c r="E7">
        <v>94</v>
      </c>
      <c r="O7" s="99">
        <f t="shared" si="0"/>
        <v>94</v>
      </c>
      <c r="P7" s="99">
        <f t="shared" si="1"/>
        <v>1</v>
      </c>
      <c r="Q7" s="231">
        <f t="shared" si="2"/>
        <v>94</v>
      </c>
    </row>
    <row r="8" spans="2:17">
      <c r="B8" t="s">
        <v>756</v>
      </c>
      <c r="C8" t="s">
        <v>5</v>
      </c>
      <c r="D8" s="1" t="s">
        <v>246</v>
      </c>
      <c r="H8">
        <v>94</v>
      </c>
      <c r="O8" s="99">
        <f t="shared" si="0"/>
        <v>94</v>
      </c>
      <c r="P8" s="99">
        <f t="shared" si="1"/>
        <v>1</v>
      </c>
      <c r="Q8" s="231">
        <f t="shared" si="2"/>
        <v>94</v>
      </c>
    </row>
    <row r="9" spans="2:17">
      <c r="B9" t="s">
        <v>284</v>
      </c>
      <c r="C9" t="s">
        <v>5</v>
      </c>
      <c r="D9" s="1" t="s">
        <v>258</v>
      </c>
      <c r="E9">
        <v>92</v>
      </c>
      <c r="O9" s="99">
        <f t="shared" si="0"/>
        <v>92</v>
      </c>
      <c r="P9" s="99">
        <f t="shared" si="1"/>
        <v>1</v>
      </c>
      <c r="Q9" s="231">
        <f t="shared" si="2"/>
        <v>92</v>
      </c>
    </row>
    <row r="10" spans="2:17">
      <c r="B10" t="s">
        <v>255</v>
      </c>
      <c r="C10" t="s">
        <v>4</v>
      </c>
      <c r="D10" s="1" t="s">
        <v>251</v>
      </c>
      <c r="E10">
        <v>97</v>
      </c>
      <c r="H10">
        <v>97</v>
      </c>
      <c r="I10">
        <v>98</v>
      </c>
      <c r="O10" s="99">
        <f t="shared" si="0"/>
        <v>292</v>
      </c>
      <c r="P10" s="99">
        <f t="shared" si="1"/>
        <v>3</v>
      </c>
      <c r="Q10" s="231">
        <f t="shared" si="2"/>
        <v>97.333333333333329</v>
      </c>
    </row>
    <row r="11" spans="2:17">
      <c r="B11" t="s">
        <v>194</v>
      </c>
      <c r="C11" t="s">
        <v>4</v>
      </c>
      <c r="D11" s="1" t="s">
        <v>258</v>
      </c>
      <c r="E11">
        <v>95</v>
      </c>
      <c r="G11">
        <v>99</v>
      </c>
      <c r="I11">
        <v>97</v>
      </c>
      <c r="O11" s="99">
        <f t="shared" si="0"/>
        <v>291</v>
      </c>
      <c r="P11" s="99">
        <f t="shared" si="1"/>
        <v>3</v>
      </c>
      <c r="Q11" s="231">
        <f t="shared" si="2"/>
        <v>97</v>
      </c>
    </row>
    <row r="12" spans="2:17">
      <c r="B12" t="s">
        <v>285</v>
      </c>
      <c r="C12" t="s">
        <v>4</v>
      </c>
      <c r="D12" s="1" t="s">
        <v>228</v>
      </c>
      <c r="E12">
        <v>93</v>
      </c>
      <c r="G12">
        <v>97</v>
      </c>
      <c r="O12" s="99">
        <f t="shared" si="0"/>
        <v>190</v>
      </c>
      <c r="P12" s="99">
        <f t="shared" si="1"/>
        <v>2</v>
      </c>
      <c r="Q12" s="231">
        <f t="shared" si="2"/>
        <v>95</v>
      </c>
    </row>
    <row r="13" spans="2:17">
      <c r="B13" t="s">
        <v>654</v>
      </c>
      <c r="C13" t="s">
        <v>4</v>
      </c>
      <c r="D13" s="1" t="s">
        <v>258</v>
      </c>
      <c r="F13">
        <v>99</v>
      </c>
      <c r="O13" s="99">
        <f t="shared" si="0"/>
        <v>99</v>
      </c>
      <c r="P13" s="99">
        <f t="shared" si="1"/>
        <v>1</v>
      </c>
      <c r="Q13" s="231">
        <f t="shared" si="2"/>
        <v>99</v>
      </c>
    </row>
    <row r="14" spans="2:17">
      <c r="B14" t="s">
        <v>178</v>
      </c>
      <c r="C14" s="300" t="s">
        <v>4</v>
      </c>
      <c r="D14" s="1" t="s">
        <v>257</v>
      </c>
      <c r="I14">
        <v>99</v>
      </c>
      <c r="O14" s="99">
        <f t="shared" si="0"/>
        <v>99</v>
      </c>
      <c r="P14" s="99">
        <f t="shared" si="1"/>
        <v>1</v>
      </c>
      <c r="Q14" s="231">
        <f t="shared" si="2"/>
        <v>99</v>
      </c>
    </row>
    <row r="15" spans="2:17">
      <c r="B15" t="s">
        <v>657</v>
      </c>
      <c r="C15" t="s">
        <v>4</v>
      </c>
      <c r="D15" s="1" t="s">
        <v>251</v>
      </c>
      <c r="F15">
        <v>96</v>
      </c>
      <c r="O15" s="99">
        <f t="shared" si="0"/>
        <v>96</v>
      </c>
      <c r="P15" s="99">
        <f t="shared" si="1"/>
        <v>1</v>
      </c>
      <c r="Q15" s="231">
        <f t="shared" si="2"/>
        <v>96</v>
      </c>
    </row>
    <row r="16" spans="2:17">
      <c r="B16" t="s">
        <v>703</v>
      </c>
      <c r="C16" t="s">
        <v>4</v>
      </c>
      <c r="D16" s="1" t="s">
        <v>240</v>
      </c>
      <c r="G16">
        <v>95</v>
      </c>
      <c r="O16" s="99">
        <f t="shared" si="0"/>
        <v>95</v>
      </c>
      <c r="P16" s="99">
        <f t="shared" si="1"/>
        <v>1</v>
      </c>
      <c r="Q16" s="231">
        <f t="shared" si="2"/>
        <v>95</v>
      </c>
    </row>
    <row r="17" spans="2:17">
      <c r="B17" t="s">
        <v>481</v>
      </c>
      <c r="C17" t="s">
        <v>189</v>
      </c>
      <c r="D17" s="1" t="s">
        <v>258</v>
      </c>
      <c r="E17">
        <v>96</v>
      </c>
      <c r="F17">
        <v>98</v>
      </c>
      <c r="H17">
        <v>98</v>
      </c>
      <c r="O17" s="99">
        <f t="shared" si="0"/>
        <v>292</v>
      </c>
      <c r="P17" s="99">
        <f t="shared" si="1"/>
        <v>3</v>
      </c>
      <c r="Q17" s="231">
        <f t="shared" si="2"/>
        <v>97.333333333333329</v>
      </c>
    </row>
    <row r="18" spans="2:17">
      <c r="B18" t="s">
        <v>656</v>
      </c>
      <c r="C18" t="s">
        <v>189</v>
      </c>
      <c r="D18" s="1" t="s">
        <v>219</v>
      </c>
      <c r="F18">
        <v>97</v>
      </c>
      <c r="O18" s="99">
        <f t="shared" si="0"/>
        <v>97</v>
      </c>
      <c r="P18" s="99">
        <f t="shared" si="1"/>
        <v>1</v>
      </c>
      <c r="Q18" s="231">
        <f t="shared" si="2"/>
        <v>97</v>
      </c>
    </row>
    <row r="19" spans="2:17">
      <c r="B19" t="s">
        <v>270</v>
      </c>
      <c r="C19" t="s">
        <v>3</v>
      </c>
      <c r="D19" s="1" t="s">
        <v>233</v>
      </c>
      <c r="E19">
        <v>91</v>
      </c>
      <c r="G19">
        <v>96</v>
      </c>
      <c r="O19" s="99">
        <f t="shared" si="0"/>
        <v>187</v>
      </c>
      <c r="P19" s="99">
        <f t="shared" si="1"/>
        <v>2</v>
      </c>
      <c r="Q19" s="231">
        <f t="shared" si="2"/>
        <v>93.5</v>
      </c>
    </row>
    <row r="20" spans="2:17">
      <c r="B20" t="s">
        <v>480</v>
      </c>
      <c r="C20" t="s">
        <v>3</v>
      </c>
      <c r="D20" s="1" t="s">
        <v>243</v>
      </c>
      <c r="E20">
        <v>99</v>
      </c>
      <c r="O20" s="99">
        <f t="shared" si="0"/>
        <v>99</v>
      </c>
      <c r="P20" s="99">
        <f t="shared" si="1"/>
        <v>1</v>
      </c>
      <c r="Q20" s="231">
        <f t="shared" si="2"/>
        <v>99</v>
      </c>
    </row>
  </sheetData>
  <sortState xmlns:xlrd2="http://schemas.microsoft.com/office/spreadsheetml/2017/richdata2" ref="B3:Q20">
    <sortCondition ref="C3:C20"/>
    <sortCondition descending="1" ref="O3:O20"/>
  </sortState>
  <mergeCells count="1">
    <mergeCell ref="B1:C1"/>
  </mergeCells>
  <conditionalFormatting sqref="B1:B1048576">
    <cfRule type="duplicateValues" dxfId="12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16"/>
  <sheetViews>
    <sheetView zoomScale="115" zoomScaleNormal="115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0" sqref="B10:O14"/>
    </sheetView>
  </sheetViews>
  <sheetFormatPr defaultRowHeight="15"/>
  <cols>
    <col min="1" max="1" width="2.28515625" customWidth="1"/>
    <col min="2" max="2" width="25.28515625" bestFit="1" customWidth="1"/>
    <col min="3" max="3" width="8.42578125" style="300" bestFit="1" customWidth="1"/>
    <col min="4" max="4" width="5.42578125" style="1" bestFit="1" customWidth="1"/>
    <col min="5" max="17" width="6.5703125" customWidth="1"/>
    <col min="18" max="18" width="11.42578125" bestFit="1" customWidth="1"/>
    <col min="19" max="19" width="16.85546875" bestFit="1" customWidth="1"/>
  </cols>
  <sheetData>
    <row r="1" spans="2:17" ht="31.5" customHeight="1">
      <c r="B1" s="660" t="s">
        <v>25</v>
      </c>
      <c r="C1" s="660"/>
      <c r="D1" s="2"/>
      <c r="E1" s="658" t="str">
        <f>Yellow!E2</f>
        <v>Hawse End WCOC</v>
      </c>
      <c r="F1" s="658" t="str">
        <f>Yellow!F2</f>
        <v>Silver How LOC</v>
      </c>
      <c r="G1" s="658" t="str">
        <f>Yellow!G2</f>
        <v>Bea Tarn WCOC</v>
      </c>
      <c r="H1" s="658" t="str">
        <f>Yellow!H2</f>
        <v>Bampton Common BL</v>
      </c>
      <c r="I1" s="658" t="str">
        <f>Yellow!I2</f>
        <v>Troutal Fell LOC</v>
      </c>
      <c r="J1" s="658">
        <f>Yellow!J2</f>
        <v>0</v>
      </c>
      <c r="K1" s="658">
        <f>Yellow!K2</f>
        <v>0</v>
      </c>
      <c r="L1" s="658">
        <f>Yellow!L2</f>
        <v>0</v>
      </c>
      <c r="M1" s="658">
        <f>Yellow!M2</f>
        <v>0</v>
      </c>
      <c r="N1" s="658">
        <f>Yellow!N2</f>
        <v>0</v>
      </c>
      <c r="O1" s="658" t="s">
        <v>36</v>
      </c>
      <c r="P1" s="658" t="s">
        <v>43</v>
      </c>
      <c r="Q1" s="658" t="s">
        <v>44</v>
      </c>
    </row>
    <row r="2" spans="2:17" ht="58.5" customHeight="1">
      <c r="B2" s="4" t="s">
        <v>1</v>
      </c>
      <c r="C2" s="5" t="s">
        <v>2</v>
      </c>
      <c r="D2" s="5" t="s">
        <v>45</v>
      </c>
      <c r="E2" s="661"/>
      <c r="F2" s="661"/>
      <c r="G2" s="661"/>
      <c r="H2" s="661"/>
      <c r="I2" s="661"/>
      <c r="J2" s="661"/>
      <c r="K2" s="661"/>
      <c r="L2" s="661"/>
      <c r="M2" s="661"/>
      <c r="N2" s="661"/>
      <c r="O2" s="658" t="s">
        <v>36</v>
      </c>
      <c r="P2" s="658"/>
      <c r="Q2" s="658"/>
    </row>
    <row r="3" spans="2:17">
      <c r="B3" t="s">
        <v>280</v>
      </c>
      <c r="C3" s="300" t="s">
        <v>4</v>
      </c>
      <c r="D3" s="1" t="s">
        <v>251</v>
      </c>
      <c r="E3">
        <v>99</v>
      </c>
      <c r="G3">
        <v>99</v>
      </c>
      <c r="O3" s="99">
        <f t="shared" ref="O3:O16" si="0">IFERROR(LARGE($E3:$N3,1),0)+IFERROR(LARGE($E3:$N3,2),0)+IFERROR(LARGE($E3:$N3,3),0)+IFERROR(LARGE($E3:$N3,4),0)+IFERROR(LARGE($E3:$N3,5),0)</f>
        <v>198</v>
      </c>
      <c r="P3" s="99">
        <f t="shared" ref="P3:P16" si="1">IF(COUNT(E3:N3)&gt;5,5,COUNT(E3:N3))</f>
        <v>2</v>
      </c>
      <c r="Q3" s="231">
        <f t="shared" ref="Q3:Q16" si="2">O3/P3</f>
        <v>99</v>
      </c>
    </row>
    <row r="4" spans="2:17">
      <c r="B4" t="s">
        <v>250</v>
      </c>
      <c r="C4" s="300" t="s">
        <v>4</v>
      </c>
      <c r="D4" s="1" t="s">
        <v>251</v>
      </c>
      <c r="F4">
        <v>99</v>
      </c>
      <c r="O4" s="99">
        <f t="shared" si="0"/>
        <v>99</v>
      </c>
      <c r="P4" s="99">
        <f t="shared" si="1"/>
        <v>1</v>
      </c>
      <c r="Q4" s="231">
        <f t="shared" si="2"/>
        <v>99</v>
      </c>
    </row>
    <row r="5" spans="2:17">
      <c r="B5" t="s">
        <v>253</v>
      </c>
      <c r="C5" s="300" t="s">
        <v>4</v>
      </c>
      <c r="D5" s="1" t="s">
        <v>223</v>
      </c>
      <c r="H5">
        <v>97</v>
      </c>
      <c r="O5" s="99">
        <f t="shared" si="0"/>
        <v>97</v>
      </c>
      <c r="P5" s="99">
        <f t="shared" si="1"/>
        <v>1</v>
      </c>
      <c r="Q5" s="231">
        <f t="shared" si="2"/>
        <v>97</v>
      </c>
    </row>
    <row r="6" spans="2:17">
      <c r="B6" t="s">
        <v>650</v>
      </c>
      <c r="C6" s="300" t="s">
        <v>4</v>
      </c>
      <c r="D6" s="1" t="s">
        <v>226</v>
      </c>
      <c r="F6">
        <v>96</v>
      </c>
      <c r="O6" s="99">
        <f t="shared" si="0"/>
        <v>96</v>
      </c>
      <c r="P6" s="99">
        <f t="shared" si="1"/>
        <v>1</v>
      </c>
      <c r="Q6" s="231">
        <f t="shared" si="2"/>
        <v>96</v>
      </c>
    </row>
    <row r="7" spans="2:17">
      <c r="B7" t="s">
        <v>747</v>
      </c>
      <c r="C7" s="300" t="s">
        <v>4</v>
      </c>
      <c r="D7" s="1" t="s">
        <v>238</v>
      </c>
      <c r="H7">
        <v>96</v>
      </c>
      <c r="O7" s="99">
        <f t="shared" si="0"/>
        <v>96</v>
      </c>
      <c r="P7" s="99">
        <f t="shared" si="1"/>
        <v>1</v>
      </c>
      <c r="Q7" s="231">
        <f t="shared" si="2"/>
        <v>96</v>
      </c>
    </row>
    <row r="8" spans="2:17">
      <c r="B8" t="s">
        <v>661</v>
      </c>
      <c r="C8" s="300" t="s">
        <v>189</v>
      </c>
      <c r="D8" s="1" t="s">
        <v>243</v>
      </c>
      <c r="I8">
        <v>98</v>
      </c>
      <c r="O8" s="99">
        <f t="shared" si="0"/>
        <v>98</v>
      </c>
      <c r="P8" s="99">
        <f t="shared" si="1"/>
        <v>1</v>
      </c>
      <c r="Q8" s="231">
        <f t="shared" si="2"/>
        <v>98</v>
      </c>
    </row>
    <row r="9" spans="2:17">
      <c r="B9" t="s">
        <v>769</v>
      </c>
      <c r="C9" s="300" t="s">
        <v>189</v>
      </c>
      <c r="D9" s="1" t="s">
        <v>228</v>
      </c>
      <c r="G9">
        <v>95</v>
      </c>
      <c r="O9" s="99">
        <f t="shared" si="0"/>
        <v>95</v>
      </c>
      <c r="P9" s="99">
        <f t="shared" si="1"/>
        <v>1</v>
      </c>
      <c r="Q9" s="231">
        <f t="shared" si="2"/>
        <v>95</v>
      </c>
    </row>
    <row r="10" spans="2:17">
      <c r="B10" t="s">
        <v>647</v>
      </c>
      <c r="C10" s="300" t="s">
        <v>3</v>
      </c>
      <c r="D10" s="1" t="s">
        <v>226</v>
      </c>
      <c r="F10">
        <v>98</v>
      </c>
      <c r="G10">
        <v>96</v>
      </c>
      <c r="H10">
        <v>99</v>
      </c>
      <c r="I10">
        <v>99</v>
      </c>
      <c r="O10" s="99">
        <f t="shared" si="0"/>
        <v>392</v>
      </c>
      <c r="P10" s="99">
        <f t="shared" si="1"/>
        <v>4</v>
      </c>
      <c r="Q10" s="231">
        <f t="shared" si="2"/>
        <v>98</v>
      </c>
    </row>
    <row r="11" spans="2:17">
      <c r="B11" t="s">
        <v>649</v>
      </c>
      <c r="C11" s="300" t="s">
        <v>3</v>
      </c>
      <c r="D11" s="1" t="s">
        <v>215</v>
      </c>
      <c r="F11">
        <v>97</v>
      </c>
      <c r="G11">
        <v>98</v>
      </c>
      <c r="H11">
        <v>98</v>
      </c>
      <c r="O11" s="99">
        <f t="shared" si="0"/>
        <v>293</v>
      </c>
      <c r="P11" s="99">
        <f t="shared" si="1"/>
        <v>3</v>
      </c>
      <c r="Q11" s="231">
        <f t="shared" si="2"/>
        <v>97.666666666666671</v>
      </c>
    </row>
    <row r="12" spans="2:17">
      <c r="B12" t="s">
        <v>478</v>
      </c>
      <c r="C12" s="300" t="s">
        <v>3</v>
      </c>
      <c r="D12" s="1" t="s">
        <v>219</v>
      </c>
      <c r="E12">
        <v>98</v>
      </c>
      <c r="F12">
        <v>95</v>
      </c>
      <c r="G12">
        <v>93</v>
      </c>
      <c r="O12" s="99">
        <f t="shared" si="0"/>
        <v>286</v>
      </c>
      <c r="P12" s="99">
        <f t="shared" si="1"/>
        <v>3</v>
      </c>
      <c r="Q12" s="231">
        <f t="shared" si="2"/>
        <v>95.333333333333329</v>
      </c>
    </row>
    <row r="13" spans="2:17">
      <c r="B13" t="s">
        <v>471</v>
      </c>
      <c r="C13" s="300" t="s">
        <v>3</v>
      </c>
      <c r="D13" t="s">
        <v>220</v>
      </c>
      <c r="G13">
        <v>97</v>
      </c>
      <c r="K13" s="1"/>
      <c r="O13" s="99">
        <f t="shared" si="0"/>
        <v>97</v>
      </c>
      <c r="P13" s="99">
        <f t="shared" si="1"/>
        <v>1</v>
      </c>
      <c r="Q13" s="231">
        <f t="shared" si="2"/>
        <v>97</v>
      </c>
    </row>
    <row r="14" spans="2:17">
      <c r="B14" t="s">
        <v>270</v>
      </c>
      <c r="C14" s="300" t="s">
        <v>3</v>
      </c>
      <c r="D14" s="1" t="s">
        <v>233</v>
      </c>
      <c r="H14">
        <v>95</v>
      </c>
      <c r="O14" s="99">
        <f t="shared" si="0"/>
        <v>95</v>
      </c>
      <c r="P14" s="99">
        <f t="shared" si="1"/>
        <v>1</v>
      </c>
      <c r="Q14" s="231">
        <f t="shared" si="2"/>
        <v>95</v>
      </c>
    </row>
    <row r="15" spans="2:17">
      <c r="B15" t="s">
        <v>651</v>
      </c>
      <c r="C15" s="300" t="s">
        <v>3</v>
      </c>
      <c r="D15" s="1" t="s">
        <v>210</v>
      </c>
      <c r="F15">
        <v>94</v>
      </c>
      <c r="O15" s="99">
        <f t="shared" si="0"/>
        <v>94</v>
      </c>
      <c r="P15" s="99">
        <f t="shared" si="1"/>
        <v>1</v>
      </c>
      <c r="Q15" s="231">
        <f t="shared" si="2"/>
        <v>94</v>
      </c>
    </row>
    <row r="16" spans="2:17">
      <c r="B16" t="s">
        <v>480</v>
      </c>
      <c r="C16" s="300" t="s">
        <v>3</v>
      </c>
      <c r="D16" s="1" t="s">
        <v>243</v>
      </c>
      <c r="G16">
        <v>94</v>
      </c>
      <c r="O16" s="99">
        <f t="shared" si="0"/>
        <v>94</v>
      </c>
      <c r="P16" s="99">
        <f t="shared" si="1"/>
        <v>1</v>
      </c>
      <c r="Q16" s="231">
        <f t="shared" si="2"/>
        <v>94</v>
      </c>
    </row>
  </sheetData>
  <sortState xmlns:xlrd2="http://schemas.microsoft.com/office/spreadsheetml/2017/richdata2" ref="B3:Q16">
    <sortCondition ref="C3:C16"/>
    <sortCondition descending="1" ref="O3:O16"/>
  </sortState>
  <mergeCells count="14">
    <mergeCell ref="B1:C1"/>
    <mergeCell ref="Q1:Q2"/>
    <mergeCell ref="P1:P2"/>
    <mergeCell ref="E1:E2"/>
    <mergeCell ref="F1:F2"/>
    <mergeCell ref="G1:G2"/>
    <mergeCell ref="H1:H2"/>
    <mergeCell ref="I1:I2"/>
    <mergeCell ref="L1:L2"/>
    <mergeCell ref="O1:O2"/>
    <mergeCell ref="J1:J2"/>
    <mergeCell ref="K1:K2"/>
    <mergeCell ref="M1:M2"/>
    <mergeCell ref="N1:N2"/>
  </mergeCells>
  <conditionalFormatting sqref="B1:B1048576">
    <cfRule type="duplicateValues" dxfId="11" priority="1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2B80-8FFC-4C96-B76C-983382782FF9}">
  <dimension ref="B1:Q15"/>
  <sheetViews>
    <sheetView zoomScale="115" zoomScaleNormal="115" workbookViewId="0">
      <selection activeCell="D22" sqref="D22"/>
    </sheetView>
  </sheetViews>
  <sheetFormatPr defaultRowHeight="15"/>
  <cols>
    <col min="1" max="1" width="6.140625" customWidth="1"/>
    <col min="2" max="2" width="34.7109375" bestFit="1" customWidth="1"/>
    <col min="5" max="17" width="6.5703125" customWidth="1"/>
  </cols>
  <sheetData>
    <row r="1" spans="2:17" ht="31.5" customHeight="1">
      <c r="B1" s="267" t="s">
        <v>164</v>
      </c>
      <c r="C1" s="267"/>
      <c r="D1" s="2"/>
      <c r="E1" s="658" t="str">
        <f>Yellow!E2</f>
        <v>Hawse End WCOC</v>
      </c>
      <c r="F1" s="658" t="str">
        <f>Yellow!F2</f>
        <v>Silver How LOC</v>
      </c>
      <c r="G1" s="658" t="str">
        <f>Yellow!G2</f>
        <v>Bea Tarn WCOC</v>
      </c>
      <c r="H1" s="658" t="str">
        <f>Yellow!H2</f>
        <v>Bampton Common BL</v>
      </c>
      <c r="I1" s="658" t="str">
        <f>Yellow!I2</f>
        <v>Troutal Fell LOC</v>
      </c>
      <c r="J1" s="658">
        <f>Yellow!J2</f>
        <v>0</v>
      </c>
      <c r="K1" s="658">
        <f>Yellow!K2</f>
        <v>0</v>
      </c>
      <c r="L1" s="658">
        <f>Yellow!L2</f>
        <v>0</v>
      </c>
      <c r="M1" s="658">
        <f>Yellow!M2</f>
        <v>0</v>
      </c>
      <c r="N1" s="658">
        <f>Yellow!N2</f>
        <v>0</v>
      </c>
      <c r="O1" s="658" t="s">
        <v>36</v>
      </c>
      <c r="P1" s="658" t="s">
        <v>43</v>
      </c>
      <c r="Q1" s="658" t="s">
        <v>44</v>
      </c>
    </row>
    <row r="2" spans="2:17" ht="51.75" customHeight="1">
      <c r="B2" s="265" t="s">
        <v>1</v>
      </c>
      <c r="C2" s="266" t="s">
        <v>2</v>
      </c>
      <c r="D2" s="266" t="s">
        <v>45</v>
      </c>
      <c r="E2" s="661"/>
      <c r="F2" s="661"/>
      <c r="G2" s="661"/>
      <c r="H2" s="661"/>
      <c r="I2" s="661"/>
      <c r="J2" s="661"/>
      <c r="K2" s="661"/>
      <c r="L2" s="661"/>
      <c r="M2" s="661"/>
      <c r="N2" s="661"/>
      <c r="O2" s="661" t="s">
        <v>36</v>
      </c>
      <c r="P2" s="661"/>
      <c r="Q2" s="661"/>
    </row>
    <row r="3" spans="2:17">
      <c r="B3" t="s">
        <v>271</v>
      </c>
      <c r="C3" t="s">
        <v>5</v>
      </c>
      <c r="D3" t="s">
        <v>220</v>
      </c>
      <c r="H3">
        <v>99</v>
      </c>
      <c r="O3" s="99">
        <f t="shared" ref="O3:O14" si="0">IFERROR(LARGE($E3:$N3,1),0)+IFERROR(LARGE($E3:$N3,2),0)+IFERROR(LARGE($E3:$N3,3),0)+IFERROR(LARGE($E3:$N3,4),0)+IFERROR(LARGE($E3:$N3,5),0)</f>
        <v>99</v>
      </c>
      <c r="P3" s="99">
        <f t="shared" ref="P3:P14" si="1">IF(COUNT(E3:N3)&gt;5,5,COUNT(E3:N3))</f>
        <v>1</v>
      </c>
      <c r="Q3" s="231">
        <f t="shared" ref="Q3:Q14" si="2">O3/P3</f>
        <v>99</v>
      </c>
    </row>
    <row r="4" spans="2:17">
      <c r="B4" t="s">
        <v>744</v>
      </c>
      <c r="C4" t="s">
        <v>5</v>
      </c>
      <c r="D4" t="s">
        <v>222</v>
      </c>
      <c r="H4">
        <v>98</v>
      </c>
      <c r="O4" s="99">
        <f t="shared" si="0"/>
        <v>98</v>
      </c>
      <c r="P4" s="99">
        <f t="shared" si="1"/>
        <v>1</v>
      </c>
      <c r="Q4" s="231">
        <f t="shared" si="2"/>
        <v>98</v>
      </c>
    </row>
    <row r="5" spans="2:17">
      <c r="B5" t="s">
        <v>794</v>
      </c>
      <c r="C5" t="s">
        <v>5</v>
      </c>
      <c r="D5" t="s">
        <v>240</v>
      </c>
      <c r="I5">
        <v>98</v>
      </c>
      <c r="O5" s="99">
        <f t="shared" si="0"/>
        <v>98</v>
      </c>
      <c r="P5" s="99">
        <f t="shared" si="1"/>
        <v>1</v>
      </c>
      <c r="Q5" s="231">
        <f t="shared" si="2"/>
        <v>98</v>
      </c>
    </row>
    <row r="6" spans="2:17">
      <c r="B6" t="s">
        <v>745</v>
      </c>
      <c r="C6" t="s">
        <v>5</v>
      </c>
      <c r="D6" t="s">
        <v>245</v>
      </c>
      <c r="H6">
        <v>97</v>
      </c>
      <c r="O6" s="99">
        <f t="shared" si="0"/>
        <v>97</v>
      </c>
      <c r="P6" s="99">
        <f t="shared" si="1"/>
        <v>1</v>
      </c>
      <c r="Q6" s="231">
        <f t="shared" si="2"/>
        <v>97</v>
      </c>
    </row>
    <row r="7" spans="2:17">
      <c r="B7" t="s">
        <v>249</v>
      </c>
      <c r="C7" t="s">
        <v>4</v>
      </c>
      <c r="D7" t="s">
        <v>229</v>
      </c>
      <c r="F7">
        <v>97</v>
      </c>
      <c r="G7">
        <v>99</v>
      </c>
      <c r="O7" s="99">
        <f t="shared" si="0"/>
        <v>196</v>
      </c>
      <c r="P7" s="99">
        <f t="shared" si="1"/>
        <v>2</v>
      </c>
      <c r="Q7" s="231">
        <f t="shared" si="2"/>
        <v>98</v>
      </c>
    </row>
    <row r="8" spans="2:17">
      <c r="B8" t="s">
        <v>362</v>
      </c>
      <c r="C8" t="s">
        <v>4</v>
      </c>
      <c r="D8" t="s">
        <v>205</v>
      </c>
      <c r="F8">
        <v>99</v>
      </c>
      <c r="O8" s="99">
        <f t="shared" si="0"/>
        <v>99</v>
      </c>
      <c r="P8" s="99">
        <f t="shared" si="1"/>
        <v>1</v>
      </c>
      <c r="Q8" s="231">
        <f t="shared" si="2"/>
        <v>99</v>
      </c>
    </row>
    <row r="9" spans="2:17">
      <c r="B9" t="s">
        <v>278</v>
      </c>
      <c r="C9" t="s">
        <v>4</v>
      </c>
      <c r="D9" t="s">
        <v>240</v>
      </c>
      <c r="E9">
        <v>98</v>
      </c>
      <c r="O9" s="99">
        <f t="shared" si="0"/>
        <v>98</v>
      </c>
      <c r="P9" s="99">
        <f t="shared" si="1"/>
        <v>1</v>
      </c>
      <c r="Q9" s="231">
        <f t="shared" si="2"/>
        <v>98</v>
      </c>
    </row>
    <row r="10" spans="2:17">
      <c r="B10" t="s">
        <v>643</v>
      </c>
      <c r="C10" t="s">
        <v>4</v>
      </c>
      <c r="D10" t="s">
        <v>246</v>
      </c>
      <c r="F10">
        <v>98</v>
      </c>
      <c r="O10" s="99">
        <f t="shared" si="0"/>
        <v>98</v>
      </c>
      <c r="P10" s="99">
        <f t="shared" si="1"/>
        <v>1</v>
      </c>
      <c r="Q10" s="231">
        <f t="shared" si="2"/>
        <v>98</v>
      </c>
    </row>
    <row r="11" spans="2:17">
      <c r="B11" t="s">
        <v>641</v>
      </c>
      <c r="C11" t="s">
        <v>4</v>
      </c>
      <c r="D11" t="s">
        <v>245</v>
      </c>
      <c r="G11">
        <v>98</v>
      </c>
      <c r="O11" s="99">
        <f t="shared" si="0"/>
        <v>98</v>
      </c>
      <c r="P11" s="99">
        <f t="shared" si="1"/>
        <v>1</v>
      </c>
      <c r="Q11" s="231">
        <f t="shared" si="2"/>
        <v>98</v>
      </c>
    </row>
    <row r="12" spans="2:17">
      <c r="B12" t="s">
        <v>581</v>
      </c>
      <c r="C12" t="s">
        <v>189</v>
      </c>
      <c r="D12" t="s">
        <v>219</v>
      </c>
      <c r="I12">
        <v>99</v>
      </c>
      <c r="O12" s="99">
        <f t="shared" si="0"/>
        <v>99</v>
      </c>
      <c r="P12" s="99">
        <f t="shared" si="1"/>
        <v>1</v>
      </c>
      <c r="Q12" s="231">
        <f t="shared" si="2"/>
        <v>99</v>
      </c>
    </row>
    <row r="13" spans="2:17">
      <c r="B13" t="s">
        <v>477</v>
      </c>
      <c r="C13" t="s">
        <v>3</v>
      </c>
      <c r="D13" t="s">
        <v>214</v>
      </c>
      <c r="E13">
        <v>99</v>
      </c>
      <c r="O13" s="99">
        <f t="shared" si="0"/>
        <v>99</v>
      </c>
      <c r="P13" s="99">
        <f t="shared" si="1"/>
        <v>1</v>
      </c>
      <c r="Q13" s="231">
        <f t="shared" si="2"/>
        <v>99</v>
      </c>
    </row>
    <row r="14" spans="2:17">
      <c r="B14" t="s">
        <v>795</v>
      </c>
      <c r="C14" t="s">
        <v>3</v>
      </c>
      <c r="D14" t="s">
        <v>216</v>
      </c>
      <c r="I14">
        <v>97</v>
      </c>
      <c r="O14" s="99">
        <f t="shared" si="0"/>
        <v>97</v>
      </c>
      <c r="P14" s="99">
        <f t="shared" si="1"/>
        <v>1</v>
      </c>
      <c r="Q14" s="231">
        <f t="shared" si="2"/>
        <v>97</v>
      </c>
    </row>
    <row r="15" spans="2:17">
      <c r="O15" s="99"/>
      <c r="P15" s="99"/>
      <c r="Q15" s="231"/>
    </row>
  </sheetData>
  <sortState xmlns:xlrd2="http://schemas.microsoft.com/office/spreadsheetml/2017/richdata2" ref="B3:Q14">
    <sortCondition ref="C3:C14"/>
    <sortCondition descending="1" ref="O3:O14"/>
    <sortCondition ref="B3:B14"/>
  </sortState>
  <mergeCells count="13">
    <mergeCell ref="L1:L2"/>
    <mergeCell ref="O1:O2"/>
    <mergeCell ref="P1:P2"/>
    <mergeCell ref="Q1:Q2"/>
    <mergeCell ref="E1:E2"/>
    <mergeCell ref="F1:F2"/>
    <mergeCell ref="G1:G2"/>
    <mergeCell ref="H1:H2"/>
    <mergeCell ref="I1:I2"/>
    <mergeCell ref="J1:J2"/>
    <mergeCell ref="K1:K2"/>
    <mergeCell ref="M1:M2"/>
    <mergeCell ref="N1:N2"/>
  </mergeCells>
  <conditionalFormatting sqref="B3:B19">
    <cfRule type="duplicateValues" dxfId="10" priority="28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59"/>
  <sheetViews>
    <sheetView zoomScale="130" zoomScaleNormal="130" workbookViewId="0">
      <pane xSplit="4" ySplit="2" topLeftCell="E6" activePane="bottomRight" state="frozen"/>
      <selection pane="topRight" activeCell="E1" sqref="E1"/>
      <selection pane="bottomLeft" activeCell="A3" sqref="A3"/>
      <selection pane="bottomRight" activeCell="B13" sqref="B13"/>
    </sheetView>
  </sheetViews>
  <sheetFormatPr defaultRowHeight="15"/>
  <cols>
    <col min="1" max="1" width="2.28515625" customWidth="1"/>
    <col min="2" max="2" width="21.42578125" bestFit="1" customWidth="1"/>
    <col min="3" max="3" width="8.42578125" style="300" bestFit="1" customWidth="1"/>
    <col min="4" max="4" width="5.42578125" style="1" bestFit="1" customWidth="1"/>
    <col min="5" max="17" width="6.5703125" customWidth="1"/>
    <col min="18" max="18" width="11.42578125" bestFit="1" customWidth="1"/>
    <col min="19" max="19" width="11.85546875" bestFit="1" customWidth="1"/>
  </cols>
  <sheetData>
    <row r="1" spans="2:17" ht="31.5" customHeight="1">
      <c r="B1" s="662" t="s">
        <v>23</v>
      </c>
      <c r="C1" s="662"/>
      <c r="D1" s="2"/>
      <c r="E1" s="658" t="str">
        <f>Yellow!E2</f>
        <v>Hawse End WCOC</v>
      </c>
      <c r="F1" s="658" t="str">
        <f>Yellow!F2</f>
        <v>Silver How LOC</v>
      </c>
      <c r="G1" s="658" t="str">
        <f>Yellow!G2</f>
        <v>Bea Tarn WCOC</v>
      </c>
      <c r="H1" s="658" t="str">
        <f>Yellow!H2</f>
        <v>Bampton Common BL</v>
      </c>
      <c r="I1" s="658" t="str">
        <f>Yellow!I2</f>
        <v>Troutal Fell LOC</v>
      </c>
      <c r="J1" s="658">
        <f>Yellow!J2</f>
        <v>0</v>
      </c>
      <c r="K1" s="658">
        <f>Yellow!K2</f>
        <v>0</v>
      </c>
      <c r="L1" s="658">
        <f>Yellow!L2</f>
        <v>0</v>
      </c>
      <c r="M1" s="658">
        <f>Yellow!M2</f>
        <v>0</v>
      </c>
      <c r="N1" s="658">
        <f>Yellow!N2</f>
        <v>0</v>
      </c>
      <c r="O1" s="658" t="s">
        <v>36</v>
      </c>
      <c r="P1" s="658" t="s">
        <v>43</v>
      </c>
      <c r="Q1" s="658" t="s">
        <v>44</v>
      </c>
    </row>
    <row r="2" spans="2:17" ht="51.75" customHeight="1">
      <c r="B2" s="4" t="s">
        <v>1</v>
      </c>
      <c r="C2" s="325" t="s">
        <v>2</v>
      </c>
      <c r="D2" s="5" t="s">
        <v>45</v>
      </c>
      <c r="E2" s="661"/>
      <c r="F2" s="661"/>
      <c r="G2" s="661"/>
      <c r="H2" s="661"/>
      <c r="I2" s="661"/>
      <c r="J2" s="661"/>
      <c r="K2" s="661"/>
      <c r="L2" s="661"/>
      <c r="M2" s="661"/>
      <c r="N2" s="661"/>
      <c r="O2" s="658" t="s">
        <v>36</v>
      </c>
      <c r="P2" s="658"/>
      <c r="Q2" s="658"/>
    </row>
    <row r="3" spans="2:17">
      <c r="B3" t="s">
        <v>475</v>
      </c>
      <c r="C3" s="300" t="s">
        <v>5</v>
      </c>
      <c r="D3" s="1" t="s">
        <v>240</v>
      </c>
      <c r="E3">
        <v>81</v>
      </c>
      <c r="F3">
        <v>83</v>
      </c>
      <c r="G3">
        <v>93</v>
      </c>
      <c r="I3">
        <v>90</v>
      </c>
      <c r="O3" s="99">
        <f t="shared" ref="O3:O34" si="0">IFERROR(LARGE($E3:$N3,1),0)+IFERROR(LARGE($E3:$N3,2),0)+IFERROR(LARGE($E3:$N3,3),0)+IFERROR(LARGE($E3:$N3,4),0)+IFERROR(LARGE($E3:$N3,5),0)</f>
        <v>347</v>
      </c>
      <c r="P3" s="99">
        <f t="shared" ref="P3:P34" si="1">IF(COUNT(E3:N3)&gt;5,5,COUNT(E3:N3))</f>
        <v>4</v>
      </c>
      <c r="Q3" s="231">
        <f t="shared" ref="Q3:Q34" si="2">O3/P3</f>
        <v>86.75</v>
      </c>
    </row>
    <row r="4" spans="2:17">
      <c r="B4" t="s">
        <v>476</v>
      </c>
      <c r="C4" s="300" t="s">
        <v>5</v>
      </c>
      <c r="D4" s="1" t="s">
        <v>240</v>
      </c>
      <c r="E4">
        <v>80</v>
      </c>
      <c r="F4">
        <v>78</v>
      </c>
      <c r="H4">
        <v>77</v>
      </c>
      <c r="O4" s="99">
        <f t="shared" si="0"/>
        <v>235</v>
      </c>
      <c r="P4" s="99">
        <f t="shared" si="1"/>
        <v>3</v>
      </c>
      <c r="Q4" s="231">
        <f t="shared" si="2"/>
        <v>78.333333333333329</v>
      </c>
    </row>
    <row r="5" spans="2:17">
      <c r="B5" t="s">
        <v>241</v>
      </c>
      <c r="C5" t="s">
        <v>5</v>
      </c>
      <c r="D5" t="s">
        <v>238</v>
      </c>
      <c r="E5" s="303">
        <v>94</v>
      </c>
      <c r="F5">
        <v>95</v>
      </c>
      <c r="O5" s="99">
        <f t="shared" si="0"/>
        <v>189</v>
      </c>
      <c r="P5" s="99">
        <f t="shared" si="1"/>
        <v>2</v>
      </c>
      <c r="Q5" s="231">
        <f t="shared" si="2"/>
        <v>94.5</v>
      </c>
    </row>
    <row r="6" spans="2:17">
      <c r="B6" t="s">
        <v>739</v>
      </c>
      <c r="C6" s="300" t="s">
        <v>5</v>
      </c>
      <c r="D6" s="1" t="s">
        <v>266</v>
      </c>
      <c r="H6">
        <v>88</v>
      </c>
      <c r="O6" s="99">
        <f t="shared" si="0"/>
        <v>88</v>
      </c>
      <c r="P6" s="99">
        <f t="shared" si="1"/>
        <v>1</v>
      </c>
      <c r="Q6" s="231">
        <f t="shared" si="2"/>
        <v>88</v>
      </c>
    </row>
    <row r="7" spans="2:17">
      <c r="B7" t="s">
        <v>269</v>
      </c>
      <c r="C7" s="300" t="s">
        <v>5</v>
      </c>
      <c r="D7" s="1" t="s">
        <v>229</v>
      </c>
      <c r="E7">
        <v>86</v>
      </c>
      <c r="O7" s="99">
        <f t="shared" si="0"/>
        <v>86</v>
      </c>
      <c r="P7" s="99">
        <f t="shared" si="1"/>
        <v>1</v>
      </c>
      <c r="Q7" s="231">
        <f t="shared" si="2"/>
        <v>86</v>
      </c>
    </row>
    <row r="8" spans="2:17">
      <c r="B8" t="s">
        <v>625</v>
      </c>
      <c r="C8" s="300" t="s">
        <v>5</v>
      </c>
      <c r="D8" s="1" t="s">
        <v>238</v>
      </c>
      <c r="H8">
        <v>82</v>
      </c>
      <c r="O8" s="99">
        <f t="shared" si="0"/>
        <v>82</v>
      </c>
      <c r="P8" s="99">
        <f t="shared" si="1"/>
        <v>1</v>
      </c>
      <c r="Q8" s="231">
        <f t="shared" si="2"/>
        <v>82</v>
      </c>
    </row>
    <row r="9" spans="2:17">
      <c r="B9" t="s">
        <v>743</v>
      </c>
      <c r="C9" s="300" t="s">
        <v>5</v>
      </c>
      <c r="D9" s="1" t="s">
        <v>229</v>
      </c>
      <c r="H9">
        <v>76</v>
      </c>
      <c r="O9" s="99">
        <f t="shared" si="0"/>
        <v>76</v>
      </c>
      <c r="P9" s="99">
        <f t="shared" si="1"/>
        <v>1</v>
      </c>
      <c r="Q9" s="231">
        <f t="shared" si="2"/>
        <v>76</v>
      </c>
    </row>
    <row r="10" spans="2:17">
      <c r="B10" t="s">
        <v>92</v>
      </c>
      <c r="C10" t="s">
        <v>4</v>
      </c>
      <c r="D10" s="1" t="s">
        <v>220</v>
      </c>
      <c r="E10">
        <v>93</v>
      </c>
      <c r="F10">
        <v>91</v>
      </c>
      <c r="H10">
        <v>97</v>
      </c>
      <c r="I10">
        <v>98</v>
      </c>
      <c r="O10" s="99">
        <f t="shared" si="0"/>
        <v>379</v>
      </c>
      <c r="P10" s="99">
        <f t="shared" si="1"/>
        <v>4</v>
      </c>
      <c r="Q10" s="231">
        <f t="shared" si="2"/>
        <v>94.75</v>
      </c>
    </row>
    <row r="11" spans="2:17">
      <c r="B11" t="s">
        <v>639</v>
      </c>
      <c r="C11" s="300" t="s">
        <v>4</v>
      </c>
      <c r="D11" s="1" t="s">
        <v>245</v>
      </c>
      <c r="F11">
        <v>82</v>
      </c>
      <c r="G11">
        <v>90</v>
      </c>
      <c r="H11">
        <v>87</v>
      </c>
      <c r="I11">
        <v>89</v>
      </c>
      <c r="O11" s="99">
        <f t="shared" si="0"/>
        <v>348</v>
      </c>
      <c r="P11" s="99">
        <f t="shared" si="1"/>
        <v>4</v>
      </c>
      <c r="Q11" s="231">
        <f t="shared" si="2"/>
        <v>87</v>
      </c>
    </row>
    <row r="12" spans="2:17">
      <c r="B12" t="s">
        <v>631</v>
      </c>
      <c r="C12" s="300" t="s">
        <v>4</v>
      </c>
      <c r="D12" s="1" t="s">
        <v>229</v>
      </c>
      <c r="F12">
        <v>89</v>
      </c>
      <c r="G12">
        <v>95</v>
      </c>
      <c r="H12">
        <v>96</v>
      </c>
      <c r="O12" s="99">
        <f t="shared" si="0"/>
        <v>280</v>
      </c>
      <c r="P12" s="99">
        <f t="shared" si="1"/>
        <v>3</v>
      </c>
      <c r="Q12" s="231">
        <f t="shared" si="2"/>
        <v>93.333333333333329</v>
      </c>
    </row>
    <row r="13" spans="2:17">
      <c r="B13" t="s">
        <v>474</v>
      </c>
      <c r="C13" s="300" t="s">
        <v>4</v>
      </c>
      <c r="D13" s="1" t="s">
        <v>245</v>
      </c>
      <c r="E13">
        <v>82</v>
      </c>
      <c r="F13">
        <v>80</v>
      </c>
      <c r="I13">
        <v>87</v>
      </c>
      <c r="O13" s="99">
        <f t="shared" si="0"/>
        <v>249</v>
      </c>
      <c r="P13" s="99">
        <f t="shared" si="1"/>
        <v>3</v>
      </c>
      <c r="Q13" s="231">
        <f t="shared" si="2"/>
        <v>83</v>
      </c>
    </row>
    <row r="14" spans="2:17">
      <c r="B14" t="s">
        <v>396</v>
      </c>
      <c r="C14" s="300" t="s">
        <v>4</v>
      </c>
      <c r="D14" s="1" t="s">
        <v>214</v>
      </c>
      <c r="F14">
        <v>99</v>
      </c>
      <c r="I14">
        <v>99</v>
      </c>
      <c r="O14" s="99">
        <f t="shared" si="0"/>
        <v>198</v>
      </c>
      <c r="P14" s="99">
        <f t="shared" si="1"/>
        <v>2</v>
      </c>
      <c r="Q14" s="231">
        <f t="shared" si="2"/>
        <v>99</v>
      </c>
    </row>
    <row r="15" spans="2:17">
      <c r="B15" t="s">
        <v>137</v>
      </c>
      <c r="C15" s="300" t="s">
        <v>4</v>
      </c>
      <c r="D15" s="1" t="s">
        <v>210</v>
      </c>
      <c r="G15">
        <v>99</v>
      </c>
      <c r="H15">
        <v>95</v>
      </c>
      <c r="O15" s="99">
        <f t="shared" si="0"/>
        <v>194</v>
      </c>
      <c r="P15" s="99">
        <f t="shared" si="1"/>
        <v>2</v>
      </c>
      <c r="Q15" s="231">
        <f t="shared" si="2"/>
        <v>97</v>
      </c>
    </row>
    <row r="16" spans="2:17">
      <c r="B16" t="s">
        <v>20</v>
      </c>
      <c r="C16" s="300" t="s">
        <v>4</v>
      </c>
      <c r="D16" s="1" t="s">
        <v>238</v>
      </c>
      <c r="F16">
        <v>94</v>
      </c>
      <c r="H16">
        <v>99</v>
      </c>
      <c r="O16" s="99">
        <f t="shared" si="0"/>
        <v>193</v>
      </c>
      <c r="P16" s="99">
        <f t="shared" si="1"/>
        <v>2</v>
      </c>
      <c r="Q16" s="231">
        <f t="shared" si="2"/>
        <v>96.5</v>
      </c>
    </row>
    <row r="17" spans="2:17">
      <c r="B17" t="s">
        <v>39</v>
      </c>
      <c r="C17" s="300" t="s">
        <v>4</v>
      </c>
      <c r="D17" s="1" t="s">
        <v>240</v>
      </c>
      <c r="G17">
        <v>97</v>
      </c>
      <c r="H17">
        <v>94</v>
      </c>
      <c r="O17" s="99">
        <f t="shared" si="0"/>
        <v>191</v>
      </c>
      <c r="P17" s="99">
        <f t="shared" si="1"/>
        <v>2</v>
      </c>
      <c r="Q17" s="231">
        <f t="shared" si="2"/>
        <v>95.5</v>
      </c>
    </row>
    <row r="18" spans="2:17">
      <c r="B18" t="s">
        <v>466</v>
      </c>
      <c r="C18" s="300" t="s">
        <v>4</v>
      </c>
      <c r="D18" s="1" t="s">
        <v>220</v>
      </c>
      <c r="E18">
        <v>87</v>
      </c>
      <c r="F18">
        <v>90</v>
      </c>
      <c r="O18" s="99">
        <f t="shared" si="0"/>
        <v>177</v>
      </c>
      <c r="P18" s="99">
        <f t="shared" si="1"/>
        <v>2</v>
      </c>
      <c r="Q18" s="231">
        <f t="shared" si="2"/>
        <v>88.5</v>
      </c>
    </row>
    <row r="19" spans="2:17">
      <c r="B19" t="s">
        <v>638</v>
      </c>
      <c r="C19" s="300" t="s">
        <v>4</v>
      </c>
      <c r="D19" s="1" t="s">
        <v>220</v>
      </c>
      <c r="F19">
        <v>84</v>
      </c>
      <c r="I19">
        <v>93</v>
      </c>
      <c r="O19" s="99">
        <f t="shared" si="0"/>
        <v>177</v>
      </c>
      <c r="P19" s="99">
        <f t="shared" si="1"/>
        <v>2</v>
      </c>
      <c r="Q19" s="231">
        <f t="shared" si="2"/>
        <v>88.5</v>
      </c>
    </row>
    <row r="20" spans="2:17">
      <c r="B20" t="s">
        <v>634</v>
      </c>
      <c r="C20" s="300" t="s">
        <v>4</v>
      </c>
      <c r="D20" s="1" t="s">
        <v>229</v>
      </c>
      <c r="F20">
        <v>87</v>
      </c>
      <c r="G20">
        <v>84</v>
      </c>
      <c r="O20" s="99">
        <f t="shared" si="0"/>
        <v>171</v>
      </c>
      <c r="P20" s="99">
        <f t="shared" si="1"/>
        <v>2</v>
      </c>
      <c r="Q20" s="231">
        <f t="shared" si="2"/>
        <v>85.5</v>
      </c>
    </row>
    <row r="21" spans="2:17">
      <c r="B21" t="s">
        <v>641</v>
      </c>
      <c r="C21" s="300" t="s">
        <v>4</v>
      </c>
      <c r="D21" s="1" t="s">
        <v>245</v>
      </c>
      <c r="F21">
        <v>81</v>
      </c>
      <c r="H21">
        <v>78</v>
      </c>
      <c r="O21" s="99">
        <f t="shared" si="0"/>
        <v>159</v>
      </c>
      <c r="P21" s="99">
        <f t="shared" si="1"/>
        <v>2</v>
      </c>
      <c r="Q21" s="231">
        <f t="shared" si="2"/>
        <v>79.5</v>
      </c>
    </row>
    <row r="22" spans="2:17">
      <c r="B22" t="s">
        <v>643</v>
      </c>
      <c r="C22" s="300" t="s">
        <v>4</v>
      </c>
      <c r="D22" s="1" t="s">
        <v>246</v>
      </c>
      <c r="G22">
        <v>98</v>
      </c>
      <c r="O22" s="99">
        <f t="shared" si="0"/>
        <v>98</v>
      </c>
      <c r="P22" s="99">
        <f t="shared" si="1"/>
        <v>1</v>
      </c>
      <c r="Q22" s="231">
        <f t="shared" si="2"/>
        <v>98</v>
      </c>
    </row>
    <row r="23" spans="2:17">
      <c r="B23" t="s">
        <v>628</v>
      </c>
      <c r="C23" s="300" t="s">
        <v>4</v>
      </c>
      <c r="D23" s="1" t="s">
        <v>214</v>
      </c>
      <c r="F23">
        <v>98</v>
      </c>
      <c r="O23" s="99">
        <f t="shared" si="0"/>
        <v>98</v>
      </c>
      <c r="P23" s="99">
        <f t="shared" si="1"/>
        <v>1</v>
      </c>
      <c r="Q23" s="231">
        <f t="shared" si="2"/>
        <v>98</v>
      </c>
    </row>
    <row r="24" spans="2:17">
      <c r="B24" t="s">
        <v>589</v>
      </c>
      <c r="C24" s="300" t="s">
        <v>4</v>
      </c>
      <c r="D24" s="1" t="s">
        <v>229</v>
      </c>
      <c r="I24">
        <v>97</v>
      </c>
      <c r="O24" s="99">
        <f t="shared" si="0"/>
        <v>97</v>
      </c>
      <c r="P24" s="99">
        <f t="shared" si="1"/>
        <v>1</v>
      </c>
      <c r="Q24" s="231">
        <f t="shared" si="2"/>
        <v>97</v>
      </c>
    </row>
    <row r="25" spans="2:17">
      <c r="B25" t="s">
        <v>167</v>
      </c>
      <c r="C25" s="300" t="s">
        <v>4</v>
      </c>
      <c r="D25" s="1" t="s">
        <v>220</v>
      </c>
      <c r="F25">
        <v>97</v>
      </c>
      <c r="O25" s="99">
        <f t="shared" si="0"/>
        <v>97</v>
      </c>
      <c r="P25" s="99">
        <f t="shared" si="1"/>
        <v>1</v>
      </c>
      <c r="Q25" s="231">
        <f t="shared" si="2"/>
        <v>97</v>
      </c>
    </row>
    <row r="26" spans="2:17">
      <c r="B26" t="s">
        <v>697</v>
      </c>
      <c r="C26" s="300" t="s">
        <v>4</v>
      </c>
      <c r="D26" s="1" t="s">
        <v>219</v>
      </c>
      <c r="G26">
        <v>96</v>
      </c>
      <c r="O26" s="99">
        <f t="shared" si="0"/>
        <v>96</v>
      </c>
      <c r="P26" s="99">
        <f t="shared" si="1"/>
        <v>1</v>
      </c>
      <c r="Q26" s="231">
        <f t="shared" si="2"/>
        <v>96</v>
      </c>
    </row>
    <row r="27" spans="2:17">
      <c r="B27" t="s">
        <v>629</v>
      </c>
      <c r="C27" s="300" t="s">
        <v>4</v>
      </c>
      <c r="D27" s="1" t="s">
        <v>226</v>
      </c>
      <c r="F27">
        <v>96</v>
      </c>
      <c r="O27" s="99">
        <f t="shared" si="0"/>
        <v>96</v>
      </c>
      <c r="P27" s="99">
        <f t="shared" si="1"/>
        <v>1</v>
      </c>
      <c r="Q27" s="231">
        <f t="shared" si="2"/>
        <v>96</v>
      </c>
    </row>
    <row r="28" spans="2:17">
      <c r="B28" t="s">
        <v>789</v>
      </c>
      <c r="C28" s="300" t="s">
        <v>4</v>
      </c>
      <c r="D28" s="1" t="s">
        <v>219</v>
      </c>
      <c r="I28">
        <v>95</v>
      </c>
      <c r="O28" s="99">
        <f t="shared" si="0"/>
        <v>95</v>
      </c>
      <c r="P28" s="99">
        <f t="shared" si="1"/>
        <v>1</v>
      </c>
      <c r="Q28" s="231">
        <f t="shared" si="2"/>
        <v>95</v>
      </c>
    </row>
    <row r="29" spans="2:17">
      <c r="B29" t="s">
        <v>432</v>
      </c>
      <c r="C29" s="300" t="s">
        <v>4</v>
      </c>
      <c r="D29" s="1" t="s">
        <v>220</v>
      </c>
      <c r="I29">
        <v>94</v>
      </c>
      <c r="O29" s="99">
        <f t="shared" si="0"/>
        <v>94</v>
      </c>
      <c r="P29" s="99">
        <f t="shared" si="1"/>
        <v>1</v>
      </c>
      <c r="Q29" s="231">
        <f t="shared" si="2"/>
        <v>94</v>
      </c>
    </row>
    <row r="30" spans="2:17">
      <c r="B30" t="s">
        <v>247</v>
      </c>
      <c r="C30" s="300" t="s">
        <v>4</v>
      </c>
      <c r="D30" s="1" t="s">
        <v>215</v>
      </c>
      <c r="E30">
        <v>92</v>
      </c>
      <c r="O30" s="99">
        <f t="shared" si="0"/>
        <v>92</v>
      </c>
      <c r="P30" s="99">
        <f t="shared" si="1"/>
        <v>1</v>
      </c>
      <c r="Q30" s="231">
        <f t="shared" si="2"/>
        <v>92</v>
      </c>
    </row>
    <row r="31" spans="2:17">
      <c r="B31" t="s">
        <v>630</v>
      </c>
      <c r="C31" s="300" t="s">
        <v>4</v>
      </c>
      <c r="D31" s="1" t="s">
        <v>220</v>
      </c>
      <c r="F31">
        <v>92</v>
      </c>
      <c r="O31" s="99">
        <f t="shared" si="0"/>
        <v>92</v>
      </c>
      <c r="P31" s="99">
        <f t="shared" si="1"/>
        <v>1</v>
      </c>
      <c r="Q31" s="231">
        <f t="shared" si="2"/>
        <v>92</v>
      </c>
    </row>
    <row r="32" spans="2:17">
      <c r="B32" t="s">
        <v>698</v>
      </c>
      <c r="C32" s="300" t="s">
        <v>4</v>
      </c>
      <c r="D32" s="1" t="s">
        <v>222</v>
      </c>
      <c r="G32">
        <v>92</v>
      </c>
      <c r="O32" s="99">
        <f t="shared" si="0"/>
        <v>92</v>
      </c>
      <c r="P32" s="99">
        <f t="shared" si="1"/>
        <v>1</v>
      </c>
      <c r="Q32" s="231">
        <f t="shared" si="2"/>
        <v>92</v>
      </c>
    </row>
    <row r="33" spans="2:17">
      <c r="B33" t="s">
        <v>790</v>
      </c>
      <c r="C33" s="300" t="s">
        <v>4</v>
      </c>
      <c r="D33" s="1" t="s">
        <v>238</v>
      </c>
      <c r="I33">
        <v>91</v>
      </c>
      <c r="O33" s="99">
        <f t="shared" si="0"/>
        <v>91</v>
      </c>
      <c r="P33" s="99">
        <f t="shared" si="1"/>
        <v>1</v>
      </c>
      <c r="Q33" s="231">
        <f t="shared" si="2"/>
        <v>91</v>
      </c>
    </row>
    <row r="34" spans="2:17">
      <c r="B34" t="s">
        <v>236</v>
      </c>
      <c r="C34" s="300" t="s">
        <v>4</v>
      </c>
      <c r="D34" s="1" t="s">
        <v>216</v>
      </c>
      <c r="H34">
        <v>89</v>
      </c>
      <c r="O34" s="99">
        <f t="shared" si="0"/>
        <v>89</v>
      </c>
      <c r="P34" s="99">
        <f t="shared" si="1"/>
        <v>1</v>
      </c>
      <c r="Q34" s="231">
        <f t="shared" si="2"/>
        <v>89</v>
      </c>
    </row>
    <row r="35" spans="2:17">
      <c r="B35" t="s">
        <v>636</v>
      </c>
      <c r="C35" s="300" t="s">
        <v>4</v>
      </c>
      <c r="D35" s="1" t="s">
        <v>228</v>
      </c>
      <c r="F35">
        <v>86</v>
      </c>
      <c r="O35" s="99">
        <f t="shared" ref="O35:O59" si="3">IFERROR(LARGE($E35:$N35,1),0)+IFERROR(LARGE($E35:$N35,2),0)+IFERROR(LARGE($E35:$N35,3),0)+IFERROR(LARGE($E35:$N35,4),0)+IFERROR(LARGE($E35:$N35,5),0)</f>
        <v>86</v>
      </c>
      <c r="P35" s="99">
        <f t="shared" ref="P35:P59" si="4">IF(COUNT(E35:N35)&gt;5,5,COUNT(E35:N35))</f>
        <v>1</v>
      </c>
      <c r="Q35" s="231">
        <f t="shared" ref="Q35:Q59" si="5">O35/P35</f>
        <v>86</v>
      </c>
    </row>
    <row r="36" spans="2:17">
      <c r="B36" t="s">
        <v>740</v>
      </c>
      <c r="C36" s="300" t="s">
        <v>4</v>
      </c>
      <c r="D36" s="1" t="s">
        <v>240</v>
      </c>
      <c r="H36">
        <v>86</v>
      </c>
      <c r="O36" s="99">
        <f t="shared" si="3"/>
        <v>86</v>
      </c>
      <c r="P36" s="99">
        <f t="shared" si="4"/>
        <v>1</v>
      </c>
      <c r="Q36" s="231">
        <f t="shared" si="5"/>
        <v>86</v>
      </c>
    </row>
    <row r="37" spans="2:17">
      <c r="B37" t="s">
        <v>637</v>
      </c>
      <c r="C37" s="300" t="s">
        <v>4</v>
      </c>
      <c r="D37" s="1" t="s">
        <v>229</v>
      </c>
      <c r="F37">
        <v>85</v>
      </c>
      <c r="O37" s="99">
        <f t="shared" si="3"/>
        <v>85</v>
      </c>
      <c r="P37" s="99">
        <f t="shared" si="4"/>
        <v>1</v>
      </c>
      <c r="Q37" s="231">
        <f t="shared" si="5"/>
        <v>85</v>
      </c>
    </row>
    <row r="38" spans="2:17">
      <c r="B38" t="s">
        <v>242</v>
      </c>
      <c r="C38" s="300" t="s">
        <v>4</v>
      </c>
      <c r="D38" s="1" t="s">
        <v>238</v>
      </c>
      <c r="E38">
        <v>84</v>
      </c>
      <c r="O38" s="99">
        <f t="shared" si="3"/>
        <v>84</v>
      </c>
      <c r="P38" s="99">
        <f t="shared" si="4"/>
        <v>1</v>
      </c>
      <c r="Q38" s="231">
        <f t="shared" si="5"/>
        <v>84</v>
      </c>
    </row>
    <row r="39" spans="2:17">
      <c r="B39" t="s">
        <v>741</v>
      </c>
      <c r="C39" s="300" t="s">
        <v>4</v>
      </c>
      <c r="D39" s="1" t="s">
        <v>220</v>
      </c>
      <c r="H39">
        <v>81</v>
      </c>
      <c r="O39" s="99">
        <f t="shared" si="3"/>
        <v>81</v>
      </c>
      <c r="P39" s="99">
        <f t="shared" si="4"/>
        <v>1</v>
      </c>
      <c r="Q39" s="231">
        <f t="shared" si="5"/>
        <v>81</v>
      </c>
    </row>
    <row r="40" spans="2:17">
      <c r="B40" t="s">
        <v>642</v>
      </c>
      <c r="C40" s="300" t="s">
        <v>4</v>
      </c>
      <c r="D40" s="1" t="s">
        <v>240</v>
      </c>
      <c r="F40">
        <v>79</v>
      </c>
      <c r="O40" s="99">
        <f t="shared" si="3"/>
        <v>79</v>
      </c>
      <c r="P40" s="99">
        <f t="shared" si="4"/>
        <v>1</v>
      </c>
      <c r="Q40" s="231">
        <f t="shared" si="5"/>
        <v>79</v>
      </c>
    </row>
    <row r="41" spans="2:17">
      <c r="B41" t="s">
        <v>699</v>
      </c>
      <c r="C41" s="300" t="s">
        <v>189</v>
      </c>
      <c r="D41" s="1" t="s">
        <v>240</v>
      </c>
      <c r="G41">
        <v>89</v>
      </c>
      <c r="H41">
        <v>83</v>
      </c>
      <c r="O41" s="99">
        <f t="shared" si="3"/>
        <v>172</v>
      </c>
      <c r="P41" s="99">
        <f t="shared" si="4"/>
        <v>2</v>
      </c>
      <c r="Q41" s="231">
        <f t="shared" si="5"/>
        <v>86</v>
      </c>
    </row>
    <row r="42" spans="2:17">
      <c r="B42" t="s">
        <v>268</v>
      </c>
      <c r="C42" s="300" t="s">
        <v>189</v>
      </c>
      <c r="D42" s="1" t="s">
        <v>251</v>
      </c>
      <c r="E42">
        <v>99</v>
      </c>
      <c r="O42" s="99">
        <f t="shared" si="3"/>
        <v>99</v>
      </c>
      <c r="P42" s="99">
        <f t="shared" si="4"/>
        <v>1</v>
      </c>
      <c r="Q42" s="231">
        <f t="shared" si="5"/>
        <v>99</v>
      </c>
    </row>
    <row r="43" spans="2:17">
      <c r="B43" t="s">
        <v>737</v>
      </c>
      <c r="C43" s="300" t="s">
        <v>189</v>
      </c>
      <c r="D43" s="1" t="s">
        <v>238</v>
      </c>
      <c r="H43">
        <v>98</v>
      </c>
      <c r="O43" s="99">
        <f t="shared" si="3"/>
        <v>98</v>
      </c>
      <c r="P43" s="99">
        <f t="shared" si="4"/>
        <v>1</v>
      </c>
      <c r="Q43" s="231">
        <f t="shared" si="5"/>
        <v>98</v>
      </c>
    </row>
    <row r="44" spans="2:17">
      <c r="B44" t="s">
        <v>499</v>
      </c>
      <c r="C44" s="300" t="s">
        <v>6</v>
      </c>
      <c r="D44" s="1" t="s">
        <v>226</v>
      </c>
      <c r="I44">
        <v>88</v>
      </c>
      <c r="O44" s="99">
        <f t="shared" si="3"/>
        <v>88</v>
      </c>
      <c r="P44" s="99">
        <f t="shared" si="4"/>
        <v>1</v>
      </c>
      <c r="Q44" s="231">
        <f t="shared" si="5"/>
        <v>88</v>
      </c>
    </row>
    <row r="45" spans="2:17">
      <c r="B45" t="s">
        <v>248</v>
      </c>
      <c r="C45" t="s">
        <v>3</v>
      </c>
      <c r="D45" t="s">
        <v>240</v>
      </c>
      <c r="E45" s="303">
        <v>90</v>
      </c>
      <c r="F45">
        <v>88</v>
      </c>
      <c r="G45">
        <v>91</v>
      </c>
      <c r="H45">
        <v>90</v>
      </c>
      <c r="I45">
        <v>96</v>
      </c>
      <c r="K45" s="303"/>
      <c r="L45" s="303"/>
      <c r="M45" s="303"/>
      <c r="N45" s="303"/>
      <c r="O45" s="99">
        <f t="shared" si="3"/>
        <v>455</v>
      </c>
      <c r="P45" s="99">
        <f t="shared" si="4"/>
        <v>5</v>
      </c>
      <c r="Q45" s="231">
        <f t="shared" si="5"/>
        <v>91</v>
      </c>
    </row>
    <row r="46" spans="2:17">
      <c r="B46" t="s">
        <v>244</v>
      </c>
      <c r="C46" s="300" t="s">
        <v>3</v>
      </c>
      <c r="D46" s="1" t="s">
        <v>245</v>
      </c>
      <c r="E46">
        <v>88</v>
      </c>
      <c r="H46">
        <v>91</v>
      </c>
      <c r="I46">
        <v>92</v>
      </c>
      <c r="O46" s="99">
        <f t="shared" si="3"/>
        <v>271</v>
      </c>
      <c r="P46" s="99">
        <f t="shared" si="4"/>
        <v>3</v>
      </c>
      <c r="Q46" s="231">
        <f t="shared" si="5"/>
        <v>90.333333333333329</v>
      </c>
    </row>
    <row r="47" spans="2:17">
      <c r="B47" t="s">
        <v>469</v>
      </c>
      <c r="C47" s="300" t="s">
        <v>3</v>
      </c>
      <c r="D47" s="1" t="s">
        <v>216</v>
      </c>
      <c r="E47">
        <v>85</v>
      </c>
      <c r="G47">
        <v>94</v>
      </c>
      <c r="H47">
        <v>84</v>
      </c>
      <c r="O47" s="99">
        <f t="shared" si="3"/>
        <v>263</v>
      </c>
      <c r="P47" s="99">
        <f t="shared" si="4"/>
        <v>3</v>
      </c>
      <c r="Q47" s="231">
        <f t="shared" si="5"/>
        <v>87.666666666666671</v>
      </c>
    </row>
    <row r="48" spans="2:17">
      <c r="B48" t="s">
        <v>267</v>
      </c>
      <c r="C48" t="s">
        <v>3</v>
      </c>
      <c r="D48" t="s">
        <v>219</v>
      </c>
      <c r="E48" s="303">
        <v>95</v>
      </c>
      <c r="F48">
        <v>93</v>
      </c>
      <c r="G48" s="303"/>
      <c r="J48" s="303"/>
      <c r="M48" s="303"/>
      <c r="O48" s="99">
        <f t="shared" si="3"/>
        <v>188</v>
      </c>
      <c r="P48" s="99">
        <f t="shared" si="4"/>
        <v>2</v>
      </c>
      <c r="Q48" s="231">
        <f t="shared" si="5"/>
        <v>94</v>
      </c>
    </row>
    <row r="49" spans="2:17">
      <c r="B49" t="s">
        <v>21</v>
      </c>
      <c r="C49" t="s">
        <v>3</v>
      </c>
      <c r="D49" s="1" t="s">
        <v>216</v>
      </c>
      <c r="E49">
        <v>89</v>
      </c>
      <c r="H49">
        <v>92</v>
      </c>
      <c r="O49" s="99">
        <f t="shared" si="3"/>
        <v>181</v>
      </c>
      <c r="P49" s="99">
        <f t="shared" si="4"/>
        <v>2</v>
      </c>
      <c r="Q49" s="231">
        <f t="shared" si="5"/>
        <v>90.5</v>
      </c>
    </row>
    <row r="50" spans="2:17">
      <c r="B50" t="s">
        <v>651</v>
      </c>
      <c r="C50" s="300" t="s">
        <v>3</v>
      </c>
      <c r="D50" s="1" t="s">
        <v>210</v>
      </c>
      <c r="G50">
        <v>85</v>
      </c>
      <c r="H50">
        <v>93</v>
      </c>
      <c r="O50" s="99">
        <f t="shared" si="3"/>
        <v>178</v>
      </c>
      <c r="P50" s="99">
        <f t="shared" si="4"/>
        <v>2</v>
      </c>
      <c r="Q50" s="231">
        <f t="shared" si="5"/>
        <v>89</v>
      </c>
    </row>
    <row r="51" spans="2:17">
      <c r="B51" t="s">
        <v>700</v>
      </c>
      <c r="C51" s="300" t="s">
        <v>3</v>
      </c>
      <c r="D51" s="1" t="s">
        <v>223</v>
      </c>
      <c r="G51">
        <v>88</v>
      </c>
      <c r="H51">
        <v>79</v>
      </c>
      <c r="O51" s="99">
        <f t="shared" si="3"/>
        <v>167</v>
      </c>
      <c r="P51" s="99">
        <f t="shared" si="4"/>
        <v>2</v>
      </c>
      <c r="Q51" s="231">
        <f t="shared" si="5"/>
        <v>83.5</v>
      </c>
    </row>
    <row r="52" spans="2:17">
      <c r="B52" t="s">
        <v>38</v>
      </c>
      <c r="C52" s="300" t="s">
        <v>3</v>
      </c>
      <c r="D52" s="1" t="s">
        <v>245</v>
      </c>
      <c r="G52">
        <v>86</v>
      </c>
      <c r="H52">
        <v>80</v>
      </c>
      <c r="O52" s="99">
        <f t="shared" si="3"/>
        <v>166</v>
      </c>
      <c r="P52" s="99">
        <f t="shared" si="4"/>
        <v>2</v>
      </c>
      <c r="Q52" s="231">
        <f t="shared" si="5"/>
        <v>83</v>
      </c>
    </row>
    <row r="53" spans="2:17">
      <c r="B53" t="s">
        <v>457</v>
      </c>
      <c r="C53" s="300" t="s">
        <v>3</v>
      </c>
      <c r="D53" s="1" t="s">
        <v>226</v>
      </c>
      <c r="E53">
        <v>98</v>
      </c>
      <c r="O53" s="99">
        <f t="shared" si="3"/>
        <v>98</v>
      </c>
      <c r="P53" s="99">
        <f t="shared" si="4"/>
        <v>1</v>
      </c>
      <c r="Q53" s="231">
        <f t="shared" si="5"/>
        <v>98</v>
      </c>
    </row>
    <row r="54" spans="2:17">
      <c r="B54" t="s">
        <v>458</v>
      </c>
      <c r="C54" s="300" t="s">
        <v>3</v>
      </c>
      <c r="D54" s="1" t="s">
        <v>220</v>
      </c>
      <c r="E54">
        <v>97</v>
      </c>
      <c r="O54" s="99">
        <f t="shared" si="3"/>
        <v>97</v>
      </c>
      <c r="P54" s="99">
        <f t="shared" si="4"/>
        <v>1</v>
      </c>
      <c r="Q54" s="231">
        <f t="shared" si="5"/>
        <v>97</v>
      </c>
    </row>
    <row r="55" spans="2:17">
      <c r="B55" t="s">
        <v>461</v>
      </c>
      <c r="C55" t="s">
        <v>3</v>
      </c>
      <c r="D55" s="1" t="s">
        <v>229</v>
      </c>
      <c r="E55">
        <v>96</v>
      </c>
      <c r="O55" s="99">
        <f t="shared" si="3"/>
        <v>96</v>
      </c>
      <c r="P55" s="99">
        <f t="shared" si="4"/>
        <v>1</v>
      </c>
      <c r="Q55" s="231">
        <f t="shared" si="5"/>
        <v>96</v>
      </c>
    </row>
    <row r="56" spans="2:17">
      <c r="B56" t="s">
        <v>464</v>
      </c>
      <c r="C56" t="s">
        <v>3</v>
      </c>
      <c r="D56" t="s">
        <v>218</v>
      </c>
      <c r="E56" s="303">
        <v>91</v>
      </c>
      <c r="I56" s="303"/>
      <c r="L56" s="303"/>
      <c r="M56" s="303"/>
      <c r="N56" s="303"/>
      <c r="O56" s="99">
        <f t="shared" si="3"/>
        <v>91</v>
      </c>
      <c r="P56" s="99">
        <f t="shared" si="4"/>
        <v>1</v>
      </c>
      <c r="Q56" s="231">
        <f t="shared" si="5"/>
        <v>91</v>
      </c>
    </row>
    <row r="57" spans="2:17">
      <c r="B57" t="s">
        <v>701</v>
      </c>
      <c r="C57" s="300" t="s">
        <v>3</v>
      </c>
      <c r="D57" s="1" t="s">
        <v>213</v>
      </c>
      <c r="G57">
        <v>87</v>
      </c>
      <c r="O57" s="99">
        <f t="shared" si="3"/>
        <v>87</v>
      </c>
      <c r="P57" s="99">
        <f t="shared" si="4"/>
        <v>1</v>
      </c>
      <c r="Q57" s="231">
        <f t="shared" si="5"/>
        <v>87</v>
      </c>
    </row>
    <row r="58" spans="2:17">
      <c r="B58" t="s">
        <v>281</v>
      </c>
      <c r="C58" s="300" t="s">
        <v>3</v>
      </c>
      <c r="D58" s="1" t="s">
        <v>222</v>
      </c>
      <c r="H58">
        <v>85</v>
      </c>
      <c r="O58" s="99">
        <f t="shared" si="3"/>
        <v>85</v>
      </c>
      <c r="P58" s="99">
        <f t="shared" si="4"/>
        <v>1</v>
      </c>
      <c r="Q58" s="231">
        <f t="shared" si="5"/>
        <v>85</v>
      </c>
    </row>
    <row r="59" spans="2:17">
      <c r="B59" t="s">
        <v>471</v>
      </c>
      <c r="C59" s="300" t="s">
        <v>3</v>
      </c>
      <c r="D59" s="1" t="s">
        <v>220</v>
      </c>
      <c r="E59">
        <v>83</v>
      </c>
      <c r="O59" s="99">
        <f t="shared" si="3"/>
        <v>83</v>
      </c>
      <c r="P59" s="99">
        <f t="shared" si="4"/>
        <v>1</v>
      </c>
      <c r="Q59" s="231">
        <f t="shared" si="5"/>
        <v>83</v>
      </c>
    </row>
  </sheetData>
  <sortState xmlns:xlrd2="http://schemas.microsoft.com/office/spreadsheetml/2017/richdata2" ref="B3:Q59">
    <sortCondition ref="C3:C59"/>
    <sortCondition descending="1" ref="O3:O59"/>
    <sortCondition ref="B3:B59"/>
  </sortState>
  <mergeCells count="14">
    <mergeCell ref="B1:C1"/>
    <mergeCell ref="Q1:Q2"/>
    <mergeCell ref="P1:P2"/>
    <mergeCell ref="E1:E2"/>
    <mergeCell ref="F1:F2"/>
    <mergeCell ref="G1:G2"/>
    <mergeCell ref="H1:H2"/>
    <mergeCell ref="L1:L2"/>
    <mergeCell ref="O1:O2"/>
    <mergeCell ref="I1:I2"/>
    <mergeCell ref="J1:J2"/>
    <mergeCell ref="K1:K2"/>
    <mergeCell ref="M1:M2"/>
    <mergeCell ref="N1:N2"/>
  </mergeCells>
  <conditionalFormatting sqref="B3:B1048576">
    <cfRule type="duplicateValues" dxfId="9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98"/>
  <sheetViews>
    <sheetView zoomScale="130" zoomScaleNormal="130" workbookViewId="0">
      <pane xSplit="4" ySplit="2" topLeftCell="E64" activePane="bottomRight" state="frozen"/>
      <selection pane="topRight" activeCell="E1" sqref="E1"/>
      <selection pane="bottomLeft" activeCell="A3" sqref="A3"/>
      <selection pane="bottomRight" activeCell="E74" sqref="E74"/>
    </sheetView>
  </sheetViews>
  <sheetFormatPr defaultRowHeight="15"/>
  <cols>
    <col min="1" max="1" width="2.28515625" style="3" customWidth="1"/>
    <col min="2" max="2" width="22.42578125" style="3" bestFit="1" customWidth="1"/>
    <col min="3" max="3" width="8.42578125" style="354" bestFit="1" customWidth="1"/>
    <col min="4" max="4" width="5.42578125" style="2" bestFit="1" customWidth="1"/>
    <col min="5" max="17" width="6.5703125" style="3" customWidth="1"/>
    <col min="18" max="18" width="9.28515625" style="3" bestFit="1" customWidth="1"/>
    <col min="19" max="19" width="16.7109375" style="3" bestFit="1" customWidth="1"/>
    <col min="20" max="16384" width="9.140625" style="3"/>
  </cols>
  <sheetData>
    <row r="1" spans="2:17" ht="31.5" customHeight="1">
      <c r="B1" s="663" t="s">
        <v>15</v>
      </c>
      <c r="C1" s="663"/>
      <c r="E1" s="658" t="str">
        <f>Yellow!E2</f>
        <v>Hawse End WCOC</v>
      </c>
      <c r="F1" s="658" t="str">
        <f>Yellow!F2</f>
        <v>Silver How LOC</v>
      </c>
      <c r="G1" s="658" t="str">
        <f>Yellow!G2</f>
        <v>Bea Tarn WCOC</v>
      </c>
      <c r="H1" s="658" t="str">
        <f>Yellow!H2</f>
        <v>Bampton Common BL</v>
      </c>
      <c r="I1" s="658" t="str">
        <f>Yellow!I2</f>
        <v>Troutal Fell LOC</v>
      </c>
      <c r="J1" s="658">
        <f>Yellow!J2</f>
        <v>0</v>
      </c>
      <c r="K1" s="658">
        <f>Yellow!K2</f>
        <v>0</v>
      </c>
      <c r="L1" s="658">
        <f>Yellow!L2</f>
        <v>0</v>
      </c>
      <c r="M1" s="658">
        <f>Yellow!M2</f>
        <v>0</v>
      </c>
      <c r="N1" s="658">
        <f>Yellow!N2</f>
        <v>0</v>
      </c>
      <c r="O1" s="658" t="s">
        <v>36</v>
      </c>
      <c r="P1" s="658" t="s">
        <v>43</v>
      </c>
      <c r="Q1" s="658" t="s">
        <v>44</v>
      </c>
    </row>
    <row r="2" spans="2:17" ht="63" customHeight="1">
      <c r="B2" s="4" t="s">
        <v>1</v>
      </c>
      <c r="C2" s="325" t="s">
        <v>2</v>
      </c>
      <c r="D2" s="5" t="s">
        <v>45</v>
      </c>
      <c r="E2" s="661"/>
      <c r="F2" s="661"/>
      <c r="G2" s="661"/>
      <c r="H2" s="661"/>
      <c r="I2" s="661"/>
      <c r="J2" s="661"/>
      <c r="K2" s="661"/>
      <c r="L2" s="661"/>
      <c r="M2" s="661"/>
      <c r="N2" s="661"/>
      <c r="O2" s="658" t="s">
        <v>36</v>
      </c>
      <c r="P2" s="658"/>
      <c r="Q2" s="658"/>
    </row>
    <row r="3" spans="2:17">
      <c r="B3" s="3" t="s">
        <v>192</v>
      </c>
      <c r="C3" s="354" t="s">
        <v>5</v>
      </c>
      <c r="D3" s="2" t="s">
        <v>218</v>
      </c>
      <c r="E3" s="3">
        <v>73</v>
      </c>
      <c r="F3" s="3">
        <v>71</v>
      </c>
      <c r="G3" s="3">
        <v>84</v>
      </c>
      <c r="H3" s="3">
        <v>87</v>
      </c>
      <c r="I3" s="3">
        <v>84</v>
      </c>
      <c r="O3" s="99">
        <f t="shared" ref="O3:O34" si="0">IFERROR(LARGE($E3:$N3,1),0)+IFERROR(LARGE($E3:$N3,2),0)+IFERROR(LARGE($E3:$N3,3),0)+IFERROR(LARGE($E3:$N3,4),0)+IFERROR(LARGE($E3:$N3,5),0)</f>
        <v>399</v>
      </c>
      <c r="P3" s="99">
        <f t="shared" ref="P3:P34" si="1">IF(COUNT(E3:N3)&gt;5,5,COUNT(E3:N3))</f>
        <v>5</v>
      </c>
      <c r="Q3" s="231">
        <f t="shared" ref="Q3:Q34" si="2">O3/P3</f>
        <v>79.8</v>
      </c>
    </row>
    <row r="4" spans="2:17">
      <c r="B4" s="3" t="s">
        <v>191</v>
      </c>
      <c r="C4" s="354" t="s">
        <v>5</v>
      </c>
      <c r="D4" s="2" t="s">
        <v>228</v>
      </c>
      <c r="E4" s="3">
        <v>97</v>
      </c>
      <c r="F4" s="3">
        <v>96</v>
      </c>
      <c r="H4" s="3">
        <v>83</v>
      </c>
      <c r="I4" s="3">
        <v>99</v>
      </c>
      <c r="O4" s="99">
        <f t="shared" si="0"/>
        <v>375</v>
      </c>
      <c r="P4" s="99">
        <f t="shared" si="1"/>
        <v>4</v>
      </c>
      <c r="Q4" s="231">
        <f t="shared" si="2"/>
        <v>93.75</v>
      </c>
    </row>
    <row r="5" spans="2:17">
      <c r="B5" s="3" t="s">
        <v>237</v>
      </c>
      <c r="C5" s="354" t="s">
        <v>5</v>
      </c>
      <c r="D5" s="2" t="s">
        <v>245</v>
      </c>
      <c r="E5" s="3">
        <v>70</v>
      </c>
      <c r="F5" s="3">
        <v>70</v>
      </c>
      <c r="G5" s="3">
        <v>91</v>
      </c>
      <c r="H5" s="3">
        <v>54</v>
      </c>
      <c r="I5" s="3">
        <v>75</v>
      </c>
      <c r="O5" s="99">
        <f t="shared" si="0"/>
        <v>360</v>
      </c>
      <c r="P5" s="99">
        <f t="shared" si="1"/>
        <v>5</v>
      </c>
      <c r="Q5" s="231">
        <f t="shared" si="2"/>
        <v>72</v>
      </c>
    </row>
    <row r="6" spans="2:17">
      <c r="B6" s="3" t="s">
        <v>440</v>
      </c>
      <c r="C6" s="354" t="s">
        <v>5</v>
      </c>
      <c r="D6" s="2" t="s">
        <v>245</v>
      </c>
      <c r="E6" s="3">
        <v>61</v>
      </c>
      <c r="F6" s="3">
        <v>62</v>
      </c>
      <c r="H6" s="3">
        <v>64</v>
      </c>
      <c r="O6" s="99">
        <f t="shared" si="0"/>
        <v>187</v>
      </c>
      <c r="P6" s="99">
        <f t="shared" si="1"/>
        <v>3</v>
      </c>
      <c r="Q6" s="231">
        <f t="shared" si="2"/>
        <v>62.333333333333336</v>
      </c>
    </row>
    <row r="7" spans="2:17">
      <c r="B7" s="3" t="s">
        <v>574</v>
      </c>
      <c r="C7" s="354" t="s">
        <v>5</v>
      </c>
      <c r="D7" s="2" t="s">
        <v>238</v>
      </c>
      <c r="F7" s="3">
        <v>93</v>
      </c>
      <c r="H7" s="3">
        <v>93</v>
      </c>
      <c r="O7" s="99">
        <f t="shared" si="0"/>
        <v>186</v>
      </c>
      <c r="P7" s="99">
        <f t="shared" si="1"/>
        <v>2</v>
      </c>
      <c r="Q7" s="231">
        <f t="shared" si="2"/>
        <v>93</v>
      </c>
    </row>
    <row r="8" spans="2:17">
      <c r="B8" s="3" t="s">
        <v>398</v>
      </c>
      <c r="C8" s="354" t="s">
        <v>5</v>
      </c>
      <c r="D8" s="2" t="s">
        <v>208</v>
      </c>
      <c r="E8" s="3">
        <v>90</v>
      </c>
      <c r="F8" s="3">
        <v>92</v>
      </c>
      <c r="O8" s="99">
        <f t="shared" si="0"/>
        <v>182</v>
      </c>
      <c r="P8" s="99">
        <f t="shared" si="1"/>
        <v>2</v>
      </c>
      <c r="Q8" s="231">
        <f t="shared" si="2"/>
        <v>91</v>
      </c>
    </row>
    <row r="9" spans="2:17">
      <c r="B9" s="3" t="s">
        <v>625</v>
      </c>
      <c r="C9" s="354" t="s">
        <v>5</v>
      </c>
      <c r="D9" s="2" t="s">
        <v>238</v>
      </c>
      <c r="F9" s="3">
        <v>79</v>
      </c>
      <c r="I9" s="3">
        <v>89</v>
      </c>
      <c r="O9" s="99">
        <f t="shared" si="0"/>
        <v>168</v>
      </c>
      <c r="P9" s="99">
        <f t="shared" si="1"/>
        <v>2</v>
      </c>
      <c r="Q9" s="231">
        <f t="shared" si="2"/>
        <v>84</v>
      </c>
    </row>
    <row r="10" spans="2:17">
      <c r="B10" s="3" t="s">
        <v>420</v>
      </c>
      <c r="C10" s="354" t="s">
        <v>5</v>
      </c>
      <c r="D10" s="2" t="s">
        <v>216</v>
      </c>
      <c r="E10" s="3">
        <v>68</v>
      </c>
      <c r="H10" s="3">
        <v>76</v>
      </c>
      <c r="O10" s="99">
        <f t="shared" si="0"/>
        <v>144</v>
      </c>
      <c r="P10" s="99">
        <f t="shared" si="1"/>
        <v>2</v>
      </c>
      <c r="Q10" s="231">
        <f t="shared" si="2"/>
        <v>72</v>
      </c>
    </row>
    <row r="11" spans="2:17">
      <c r="B11" s="3" t="s">
        <v>456</v>
      </c>
      <c r="C11" s="354" t="s">
        <v>5</v>
      </c>
      <c r="D11" s="2" t="s">
        <v>233</v>
      </c>
      <c r="E11" s="3">
        <v>55</v>
      </c>
      <c r="H11" s="3">
        <v>61</v>
      </c>
      <c r="O11" s="99">
        <f t="shared" si="0"/>
        <v>116</v>
      </c>
      <c r="P11" s="99">
        <f t="shared" si="1"/>
        <v>2</v>
      </c>
      <c r="Q11" s="231">
        <f t="shared" si="2"/>
        <v>58</v>
      </c>
    </row>
    <row r="12" spans="2:17">
      <c r="B12" s="3" t="s">
        <v>718</v>
      </c>
      <c r="C12" s="354" t="s">
        <v>5</v>
      </c>
      <c r="D12" s="2" t="s">
        <v>226</v>
      </c>
      <c r="H12" s="3">
        <v>97</v>
      </c>
      <c r="O12" s="99">
        <f t="shared" si="0"/>
        <v>97</v>
      </c>
      <c r="P12" s="99">
        <f t="shared" si="1"/>
        <v>1</v>
      </c>
      <c r="Q12" s="231">
        <f t="shared" si="2"/>
        <v>97</v>
      </c>
    </row>
    <row r="13" spans="2:17">
      <c r="B13" s="3" t="s">
        <v>230</v>
      </c>
      <c r="C13" s="354" t="s">
        <v>5</v>
      </c>
      <c r="D13" s="2" t="s">
        <v>219</v>
      </c>
      <c r="E13" s="3">
        <v>94</v>
      </c>
      <c r="O13" s="99">
        <f t="shared" si="0"/>
        <v>94</v>
      </c>
      <c r="P13" s="99">
        <f t="shared" si="1"/>
        <v>1</v>
      </c>
      <c r="Q13" s="231">
        <f t="shared" si="2"/>
        <v>94</v>
      </c>
    </row>
    <row r="14" spans="2:17">
      <c r="B14" s="3" t="s">
        <v>694</v>
      </c>
      <c r="C14" s="354" t="s">
        <v>5</v>
      </c>
      <c r="D14" s="2" t="s">
        <v>228</v>
      </c>
      <c r="G14" s="3">
        <v>67</v>
      </c>
      <c r="O14" s="99">
        <f t="shared" si="0"/>
        <v>67</v>
      </c>
      <c r="P14" s="99">
        <f t="shared" si="1"/>
        <v>1</v>
      </c>
      <c r="Q14" s="231">
        <f t="shared" si="2"/>
        <v>67</v>
      </c>
    </row>
    <row r="15" spans="2:17">
      <c r="B15" s="3" t="s">
        <v>442</v>
      </c>
      <c r="C15" s="3" t="s">
        <v>5</v>
      </c>
      <c r="D15" s="3" t="s">
        <v>216</v>
      </c>
      <c r="E15" s="3">
        <v>60</v>
      </c>
      <c r="O15" s="99">
        <f t="shared" si="0"/>
        <v>60</v>
      </c>
      <c r="P15" s="99">
        <f t="shared" si="1"/>
        <v>1</v>
      </c>
      <c r="Q15" s="231">
        <f t="shared" si="2"/>
        <v>60</v>
      </c>
    </row>
    <row r="16" spans="2:17">
      <c r="B16" s="3" t="s">
        <v>734</v>
      </c>
      <c r="C16" s="354" t="s">
        <v>5</v>
      </c>
      <c r="D16" s="2" t="s">
        <v>222</v>
      </c>
      <c r="H16" s="3">
        <v>58</v>
      </c>
      <c r="O16" s="99">
        <f t="shared" si="0"/>
        <v>58</v>
      </c>
      <c r="P16" s="99">
        <f t="shared" si="1"/>
        <v>1</v>
      </c>
      <c r="Q16" s="231">
        <f t="shared" si="2"/>
        <v>58</v>
      </c>
    </row>
    <row r="17" spans="2:17">
      <c r="B17" s="3" t="s">
        <v>408</v>
      </c>
      <c r="C17" s="354" t="s">
        <v>4</v>
      </c>
      <c r="D17" s="2" t="s">
        <v>222</v>
      </c>
      <c r="E17" s="3">
        <v>76</v>
      </c>
      <c r="F17" s="3">
        <v>77</v>
      </c>
      <c r="G17" s="3">
        <v>80</v>
      </c>
      <c r="H17" s="3">
        <v>80</v>
      </c>
      <c r="O17" s="99">
        <f t="shared" si="0"/>
        <v>313</v>
      </c>
      <c r="P17" s="99">
        <f t="shared" si="1"/>
        <v>4</v>
      </c>
      <c r="Q17" s="231">
        <f t="shared" si="2"/>
        <v>78.25</v>
      </c>
    </row>
    <row r="18" spans="2:17">
      <c r="B18" s="3" t="s">
        <v>396</v>
      </c>
      <c r="C18" s="354" t="s">
        <v>4</v>
      </c>
      <c r="D18" s="2" t="s">
        <v>214</v>
      </c>
      <c r="E18" s="3">
        <v>99</v>
      </c>
      <c r="G18" s="3">
        <v>99</v>
      </c>
      <c r="H18" s="3">
        <v>99</v>
      </c>
      <c r="O18" s="99">
        <f t="shared" si="0"/>
        <v>297</v>
      </c>
      <c r="P18" s="99">
        <f t="shared" si="1"/>
        <v>3</v>
      </c>
      <c r="Q18" s="231">
        <f t="shared" si="2"/>
        <v>99</v>
      </c>
    </row>
    <row r="19" spans="2:17">
      <c r="B19" s="3" t="s">
        <v>247</v>
      </c>
      <c r="C19" s="354" t="s">
        <v>4</v>
      </c>
      <c r="D19" s="2" t="s">
        <v>215</v>
      </c>
      <c r="F19" s="3">
        <v>59</v>
      </c>
      <c r="G19" s="3">
        <v>65</v>
      </c>
      <c r="H19" s="3">
        <v>66</v>
      </c>
      <c r="I19" s="3">
        <v>76</v>
      </c>
      <c r="O19" s="99">
        <f t="shared" si="0"/>
        <v>266</v>
      </c>
      <c r="P19" s="99">
        <f t="shared" si="1"/>
        <v>4</v>
      </c>
      <c r="Q19" s="231">
        <f t="shared" si="2"/>
        <v>66.5</v>
      </c>
    </row>
    <row r="20" spans="2:17">
      <c r="B20" s="3" t="s">
        <v>585</v>
      </c>
      <c r="C20" s="354" t="s">
        <v>4</v>
      </c>
      <c r="D20" s="2" t="s">
        <v>216</v>
      </c>
      <c r="F20" s="3">
        <v>81</v>
      </c>
      <c r="G20" s="3">
        <v>87</v>
      </c>
      <c r="H20" s="3">
        <v>90</v>
      </c>
      <c r="O20" s="99">
        <f t="shared" si="0"/>
        <v>258</v>
      </c>
      <c r="P20" s="99">
        <f t="shared" si="1"/>
        <v>3</v>
      </c>
      <c r="Q20" s="231">
        <f t="shared" si="2"/>
        <v>86</v>
      </c>
    </row>
    <row r="21" spans="2:17">
      <c r="B21" s="3" t="s">
        <v>593</v>
      </c>
      <c r="C21" s="354" t="s">
        <v>4</v>
      </c>
      <c r="D21" s="2" t="s">
        <v>216</v>
      </c>
      <c r="F21" s="3">
        <v>68</v>
      </c>
      <c r="G21" s="3">
        <v>94</v>
      </c>
      <c r="I21" s="3">
        <v>91</v>
      </c>
      <c r="O21" s="99">
        <f t="shared" si="0"/>
        <v>253</v>
      </c>
      <c r="P21" s="99">
        <f t="shared" si="1"/>
        <v>3</v>
      </c>
      <c r="Q21" s="231">
        <f t="shared" si="2"/>
        <v>84.333333333333329</v>
      </c>
    </row>
    <row r="22" spans="2:17">
      <c r="B22" s="3" t="s">
        <v>602</v>
      </c>
      <c r="C22" s="354" t="s">
        <v>4</v>
      </c>
      <c r="D22" s="2" t="s">
        <v>223</v>
      </c>
      <c r="F22" s="3">
        <v>63</v>
      </c>
      <c r="G22" s="3">
        <v>78</v>
      </c>
      <c r="H22" s="3">
        <v>92</v>
      </c>
      <c r="O22" s="99">
        <f t="shared" si="0"/>
        <v>233</v>
      </c>
      <c r="P22" s="99">
        <f t="shared" si="1"/>
        <v>3</v>
      </c>
      <c r="Q22" s="231">
        <f t="shared" si="2"/>
        <v>77.666666666666671</v>
      </c>
    </row>
    <row r="23" spans="2:17">
      <c r="B23" s="3" t="s">
        <v>589</v>
      </c>
      <c r="C23" s="354" t="s">
        <v>4</v>
      </c>
      <c r="D23" s="2" t="s">
        <v>229</v>
      </c>
      <c r="F23" s="3">
        <v>76</v>
      </c>
      <c r="G23" s="3">
        <v>79</v>
      </c>
      <c r="H23" s="3">
        <v>75</v>
      </c>
      <c r="O23" s="99">
        <f t="shared" si="0"/>
        <v>230</v>
      </c>
      <c r="P23" s="99">
        <f t="shared" si="1"/>
        <v>3</v>
      </c>
      <c r="Q23" s="231">
        <f t="shared" si="2"/>
        <v>76.666666666666671</v>
      </c>
    </row>
    <row r="24" spans="2:17">
      <c r="B24" s="3" t="s">
        <v>572</v>
      </c>
      <c r="C24" s="354" t="s">
        <v>4</v>
      </c>
      <c r="D24" s="2" t="s">
        <v>222</v>
      </c>
      <c r="F24" s="3">
        <v>95</v>
      </c>
      <c r="I24" s="3">
        <v>97</v>
      </c>
      <c r="O24" s="99">
        <f t="shared" si="0"/>
        <v>192</v>
      </c>
      <c r="P24" s="99">
        <f t="shared" si="1"/>
        <v>2</v>
      </c>
      <c r="Q24" s="231">
        <f t="shared" si="2"/>
        <v>96</v>
      </c>
    </row>
    <row r="25" spans="2:17">
      <c r="B25" s="3" t="s">
        <v>576</v>
      </c>
      <c r="C25" s="354" t="s">
        <v>4</v>
      </c>
      <c r="D25" s="2" t="s">
        <v>216</v>
      </c>
      <c r="F25" s="3">
        <v>89</v>
      </c>
      <c r="G25" s="3">
        <v>92</v>
      </c>
      <c r="O25" s="99">
        <f t="shared" si="0"/>
        <v>181</v>
      </c>
      <c r="P25" s="99">
        <f t="shared" si="1"/>
        <v>2</v>
      </c>
      <c r="Q25" s="231">
        <f t="shared" si="2"/>
        <v>90.5</v>
      </c>
    </row>
    <row r="26" spans="2:17">
      <c r="B26" s="3" t="s">
        <v>590</v>
      </c>
      <c r="C26" s="354" t="s">
        <v>4</v>
      </c>
      <c r="D26" s="2" t="s">
        <v>222</v>
      </c>
      <c r="F26" s="3">
        <v>74</v>
      </c>
      <c r="I26" s="3">
        <v>79</v>
      </c>
      <c r="O26" s="99">
        <f t="shared" si="0"/>
        <v>153</v>
      </c>
      <c r="P26" s="99">
        <f t="shared" si="1"/>
        <v>2</v>
      </c>
      <c r="Q26" s="231">
        <f t="shared" si="2"/>
        <v>76.5</v>
      </c>
    </row>
    <row r="27" spans="2:17">
      <c r="B27" s="3" t="s">
        <v>407</v>
      </c>
      <c r="C27" s="354" t="s">
        <v>4</v>
      </c>
      <c r="D27" s="2" t="s">
        <v>233</v>
      </c>
      <c r="E27" s="3">
        <v>77</v>
      </c>
      <c r="F27" s="3">
        <v>75</v>
      </c>
      <c r="O27" s="99">
        <f t="shared" si="0"/>
        <v>152</v>
      </c>
      <c r="P27" s="99">
        <f t="shared" si="1"/>
        <v>2</v>
      </c>
      <c r="Q27" s="231">
        <f t="shared" si="2"/>
        <v>76</v>
      </c>
    </row>
    <row r="28" spans="2:17">
      <c r="B28" s="3" t="s">
        <v>627</v>
      </c>
      <c r="C28" s="354" t="s">
        <v>4</v>
      </c>
      <c r="D28" s="2" t="s">
        <v>219</v>
      </c>
      <c r="F28" s="3">
        <v>69</v>
      </c>
      <c r="H28" s="3">
        <v>71</v>
      </c>
      <c r="O28" s="99">
        <f t="shared" si="0"/>
        <v>140</v>
      </c>
      <c r="P28" s="99">
        <f t="shared" si="1"/>
        <v>2</v>
      </c>
      <c r="Q28" s="231">
        <f t="shared" si="2"/>
        <v>70</v>
      </c>
    </row>
    <row r="29" spans="2:17">
      <c r="B29" s="3" t="s">
        <v>630</v>
      </c>
      <c r="C29" s="354" t="s">
        <v>4</v>
      </c>
      <c r="D29" s="2" t="s">
        <v>220</v>
      </c>
      <c r="G29" s="3">
        <v>75</v>
      </c>
      <c r="H29" s="3">
        <v>56</v>
      </c>
      <c r="O29" s="99">
        <f t="shared" si="0"/>
        <v>131</v>
      </c>
      <c r="P29" s="99">
        <f t="shared" si="1"/>
        <v>2</v>
      </c>
      <c r="Q29" s="231">
        <f t="shared" si="2"/>
        <v>65.5</v>
      </c>
    </row>
    <row r="30" spans="2:17">
      <c r="B30" s="3" t="s">
        <v>591</v>
      </c>
      <c r="C30" s="3" t="s">
        <v>4</v>
      </c>
      <c r="D30" s="3" t="s">
        <v>208</v>
      </c>
      <c r="F30" s="3">
        <v>72</v>
      </c>
      <c r="H30" s="3">
        <v>57</v>
      </c>
      <c r="O30" s="99">
        <f t="shared" si="0"/>
        <v>129</v>
      </c>
      <c r="P30" s="99">
        <f t="shared" si="1"/>
        <v>2</v>
      </c>
      <c r="Q30" s="231">
        <f t="shared" si="2"/>
        <v>64.5</v>
      </c>
    </row>
    <row r="31" spans="2:17">
      <c r="B31" s="3" t="s">
        <v>696</v>
      </c>
      <c r="C31" s="354" t="s">
        <v>4</v>
      </c>
      <c r="D31" s="2" t="s">
        <v>216</v>
      </c>
      <c r="G31" s="3">
        <v>64</v>
      </c>
      <c r="H31" s="3">
        <v>63</v>
      </c>
      <c r="O31" s="99">
        <f t="shared" si="0"/>
        <v>127</v>
      </c>
      <c r="P31" s="99">
        <f t="shared" si="1"/>
        <v>2</v>
      </c>
      <c r="Q31" s="231">
        <f t="shared" si="2"/>
        <v>63.5</v>
      </c>
    </row>
    <row r="32" spans="2:17">
      <c r="B32" s="3" t="s">
        <v>624</v>
      </c>
      <c r="C32" s="354" t="s">
        <v>4</v>
      </c>
      <c r="D32" s="2" t="s">
        <v>208</v>
      </c>
      <c r="F32" s="3">
        <v>94</v>
      </c>
      <c r="O32" s="99">
        <f t="shared" si="0"/>
        <v>94</v>
      </c>
      <c r="P32" s="99">
        <f t="shared" si="1"/>
        <v>1</v>
      </c>
      <c r="Q32" s="231">
        <f t="shared" si="2"/>
        <v>94</v>
      </c>
    </row>
    <row r="33" spans="2:17">
      <c r="B33" s="3" t="s">
        <v>236</v>
      </c>
      <c r="C33" s="354" t="s">
        <v>4</v>
      </c>
      <c r="D33" s="2" t="s">
        <v>216</v>
      </c>
      <c r="I33" s="3">
        <v>90</v>
      </c>
      <c r="O33" s="99">
        <f t="shared" si="0"/>
        <v>90</v>
      </c>
      <c r="P33" s="99">
        <f t="shared" si="1"/>
        <v>1</v>
      </c>
      <c r="Q33" s="231">
        <f t="shared" si="2"/>
        <v>90</v>
      </c>
    </row>
    <row r="34" spans="2:17">
      <c r="B34" s="3" t="s">
        <v>167</v>
      </c>
      <c r="C34" s="354" t="s">
        <v>4</v>
      </c>
      <c r="D34" s="2" t="s">
        <v>220</v>
      </c>
      <c r="G34" s="3">
        <v>89</v>
      </c>
      <c r="O34" s="99">
        <f t="shared" si="0"/>
        <v>89</v>
      </c>
      <c r="P34" s="99">
        <f t="shared" si="1"/>
        <v>1</v>
      </c>
      <c r="Q34" s="231">
        <f t="shared" si="2"/>
        <v>89</v>
      </c>
    </row>
    <row r="35" spans="2:17">
      <c r="B35" s="3" t="s">
        <v>20</v>
      </c>
      <c r="C35" s="354" t="s">
        <v>4</v>
      </c>
      <c r="D35" s="2" t="s">
        <v>238</v>
      </c>
      <c r="G35" s="3">
        <v>88</v>
      </c>
      <c r="O35" s="99">
        <f t="shared" ref="O35:O66" si="3">IFERROR(LARGE($E35:$N35,1),0)+IFERROR(LARGE($E35:$N35,2),0)+IFERROR(LARGE($E35:$N35,3),0)+IFERROR(LARGE($E35:$N35,4),0)+IFERROR(LARGE($E35:$N35,5),0)</f>
        <v>88</v>
      </c>
      <c r="P35" s="99">
        <f t="shared" ref="P35:P66" si="4">IF(COUNT(E35:N35)&gt;5,5,COUNT(E35:N35))</f>
        <v>1</v>
      </c>
      <c r="Q35" s="231">
        <f t="shared" ref="Q35:Q66" si="5">O35/P35</f>
        <v>88</v>
      </c>
    </row>
    <row r="36" spans="2:17">
      <c r="B36" s="3" t="s">
        <v>783</v>
      </c>
      <c r="C36" s="354" t="s">
        <v>4</v>
      </c>
      <c r="D36" s="2" t="s">
        <v>229</v>
      </c>
      <c r="I36" s="3">
        <v>88</v>
      </c>
      <c r="O36" s="99">
        <f t="shared" si="3"/>
        <v>88</v>
      </c>
      <c r="P36" s="99">
        <f t="shared" si="4"/>
        <v>1</v>
      </c>
      <c r="Q36" s="231">
        <f t="shared" si="5"/>
        <v>88</v>
      </c>
    </row>
    <row r="37" spans="2:17">
      <c r="B37" s="3" t="s">
        <v>282</v>
      </c>
      <c r="C37" s="354" t="s">
        <v>4</v>
      </c>
      <c r="D37" s="2" t="s">
        <v>229</v>
      </c>
      <c r="H37" s="3">
        <v>86</v>
      </c>
      <c r="O37" s="99">
        <f t="shared" si="3"/>
        <v>86</v>
      </c>
      <c r="P37" s="99">
        <f t="shared" si="4"/>
        <v>1</v>
      </c>
      <c r="Q37" s="231">
        <f t="shared" si="5"/>
        <v>86</v>
      </c>
    </row>
    <row r="38" spans="2:17">
      <c r="B38" s="3" t="s">
        <v>687</v>
      </c>
      <c r="C38" s="354" t="s">
        <v>4</v>
      </c>
      <c r="D38" s="2" t="s">
        <v>222</v>
      </c>
      <c r="G38" s="3">
        <v>86</v>
      </c>
      <c r="O38" s="99">
        <f t="shared" si="3"/>
        <v>86</v>
      </c>
      <c r="P38" s="99">
        <f t="shared" si="4"/>
        <v>1</v>
      </c>
      <c r="Q38" s="231">
        <f t="shared" si="5"/>
        <v>86</v>
      </c>
    </row>
    <row r="39" spans="2:17">
      <c r="B39" s="3" t="s">
        <v>724</v>
      </c>
      <c r="C39" s="354" t="s">
        <v>4</v>
      </c>
      <c r="D39" s="2" t="s">
        <v>219</v>
      </c>
      <c r="H39" s="3">
        <v>82</v>
      </c>
      <c r="O39" s="99">
        <f t="shared" si="3"/>
        <v>82</v>
      </c>
      <c r="P39" s="99">
        <f t="shared" si="4"/>
        <v>1</v>
      </c>
      <c r="Q39" s="231">
        <f t="shared" si="5"/>
        <v>82</v>
      </c>
    </row>
    <row r="40" spans="2:17">
      <c r="B40" s="3" t="s">
        <v>636</v>
      </c>
      <c r="C40" s="354" t="s">
        <v>4</v>
      </c>
      <c r="D40" s="2" t="s">
        <v>228</v>
      </c>
      <c r="H40" s="3">
        <v>79</v>
      </c>
      <c r="O40" s="99">
        <f t="shared" si="3"/>
        <v>79</v>
      </c>
      <c r="P40" s="99">
        <f t="shared" si="4"/>
        <v>1</v>
      </c>
      <c r="Q40" s="231">
        <f t="shared" si="5"/>
        <v>79</v>
      </c>
    </row>
    <row r="41" spans="2:17">
      <c r="B41" s="3" t="s">
        <v>587</v>
      </c>
      <c r="C41" s="354" t="s">
        <v>4</v>
      </c>
      <c r="D41" s="2" t="s">
        <v>211</v>
      </c>
      <c r="F41" s="3">
        <v>78</v>
      </c>
      <c r="O41" s="99">
        <f t="shared" si="3"/>
        <v>78</v>
      </c>
      <c r="P41" s="99">
        <f t="shared" si="4"/>
        <v>1</v>
      </c>
      <c r="Q41" s="231">
        <f t="shared" si="5"/>
        <v>78</v>
      </c>
    </row>
    <row r="42" spans="2:17">
      <c r="B42" s="3" t="s">
        <v>787</v>
      </c>
      <c r="C42" s="354" t="s">
        <v>4</v>
      </c>
      <c r="D42" s="2" t="s">
        <v>222</v>
      </c>
      <c r="I42" s="3">
        <v>78</v>
      </c>
      <c r="O42" s="99">
        <f t="shared" si="3"/>
        <v>78</v>
      </c>
      <c r="P42" s="99">
        <f t="shared" si="4"/>
        <v>1</v>
      </c>
      <c r="Q42" s="231">
        <f t="shared" si="5"/>
        <v>78</v>
      </c>
    </row>
    <row r="43" spans="2:17">
      <c r="B43" s="3" t="s">
        <v>730</v>
      </c>
      <c r="C43" s="354" t="s">
        <v>4</v>
      </c>
      <c r="D43" s="2" t="s">
        <v>220</v>
      </c>
      <c r="H43" s="3">
        <v>67</v>
      </c>
      <c r="O43" s="99">
        <f t="shared" si="3"/>
        <v>67</v>
      </c>
      <c r="P43" s="99">
        <f t="shared" si="4"/>
        <v>1</v>
      </c>
      <c r="Q43" s="231">
        <f t="shared" si="5"/>
        <v>67</v>
      </c>
    </row>
    <row r="44" spans="2:17">
      <c r="B44" s="3" t="s">
        <v>432</v>
      </c>
      <c r="C44" s="354" t="s">
        <v>4</v>
      </c>
      <c r="D44" s="2" t="s">
        <v>220</v>
      </c>
      <c r="E44" s="3">
        <v>64</v>
      </c>
      <c r="O44" s="99">
        <f t="shared" si="3"/>
        <v>64</v>
      </c>
      <c r="P44" s="99">
        <f t="shared" si="4"/>
        <v>1</v>
      </c>
      <c r="Q44" s="231">
        <f t="shared" si="5"/>
        <v>64</v>
      </c>
    </row>
    <row r="45" spans="2:17">
      <c r="B45" s="3" t="s">
        <v>434</v>
      </c>
      <c r="C45" s="354" t="s">
        <v>4</v>
      </c>
      <c r="D45" s="2" t="s">
        <v>216</v>
      </c>
      <c r="E45" s="3">
        <v>63</v>
      </c>
      <c r="O45" s="99">
        <f t="shared" si="3"/>
        <v>63</v>
      </c>
      <c r="P45" s="99">
        <f t="shared" si="4"/>
        <v>1</v>
      </c>
      <c r="Q45" s="231">
        <f t="shared" si="5"/>
        <v>63</v>
      </c>
    </row>
    <row r="46" spans="2:17">
      <c r="B46" s="3" t="s">
        <v>605</v>
      </c>
      <c r="C46" s="354" t="s">
        <v>4</v>
      </c>
      <c r="D46" s="2" t="s">
        <v>223</v>
      </c>
      <c r="F46" s="3">
        <v>61</v>
      </c>
      <c r="O46" s="99">
        <f t="shared" si="3"/>
        <v>61</v>
      </c>
      <c r="P46" s="99">
        <f t="shared" si="4"/>
        <v>1</v>
      </c>
      <c r="Q46" s="231">
        <f t="shared" si="5"/>
        <v>61</v>
      </c>
    </row>
    <row r="47" spans="2:17">
      <c r="B47" s="3" t="s">
        <v>733</v>
      </c>
      <c r="C47" s="354" t="s">
        <v>4</v>
      </c>
      <c r="D47" s="2" t="s">
        <v>245</v>
      </c>
      <c r="H47" s="3">
        <v>60</v>
      </c>
      <c r="O47" s="99">
        <f t="shared" si="3"/>
        <v>60</v>
      </c>
      <c r="P47" s="99">
        <f t="shared" si="4"/>
        <v>1</v>
      </c>
      <c r="Q47" s="231">
        <f t="shared" si="5"/>
        <v>60</v>
      </c>
    </row>
    <row r="48" spans="2:17">
      <c r="B48" s="3" t="s">
        <v>444</v>
      </c>
      <c r="C48" s="354" t="s">
        <v>4</v>
      </c>
      <c r="D48" s="2" t="s">
        <v>218</v>
      </c>
      <c r="E48" s="3">
        <v>59</v>
      </c>
      <c r="O48" s="99">
        <f t="shared" si="3"/>
        <v>59</v>
      </c>
      <c r="P48" s="99">
        <f t="shared" si="4"/>
        <v>1</v>
      </c>
      <c r="Q48" s="231">
        <f t="shared" si="5"/>
        <v>59</v>
      </c>
    </row>
    <row r="49" spans="2:17">
      <c r="B49" s="3" t="s">
        <v>454</v>
      </c>
      <c r="C49" s="354" t="s">
        <v>4</v>
      </c>
      <c r="D49" s="2" t="s">
        <v>222</v>
      </c>
      <c r="E49" s="3">
        <v>56</v>
      </c>
      <c r="O49" s="99">
        <f t="shared" si="3"/>
        <v>56</v>
      </c>
      <c r="P49" s="99">
        <f t="shared" si="4"/>
        <v>1</v>
      </c>
      <c r="Q49" s="231">
        <f t="shared" si="5"/>
        <v>56</v>
      </c>
    </row>
    <row r="50" spans="2:17">
      <c r="B50" s="3" t="s">
        <v>239</v>
      </c>
      <c r="C50" s="354" t="s">
        <v>189</v>
      </c>
      <c r="D50" s="2" t="s">
        <v>245</v>
      </c>
      <c r="E50" s="3">
        <v>79</v>
      </c>
      <c r="F50" s="3">
        <v>65</v>
      </c>
      <c r="G50" s="3">
        <v>74</v>
      </c>
      <c r="H50" s="3">
        <v>65</v>
      </c>
      <c r="I50" s="3">
        <v>77</v>
      </c>
      <c r="O50" s="99">
        <f t="shared" si="3"/>
        <v>360</v>
      </c>
      <c r="P50" s="99">
        <f t="shared" si="4"/>
        <v>5</v>
      </c>
      <c r="Q50" s="231">
        <f t="shared" si="5"/>
        <v>72</v>
      </c>
    </row>
    <row r="51" spans="2:17">
      <c r="B51" s="3" t="s">
        <v>279</v>
      </c>
      <c r="C51" s="354" t="s">
        <v>189</v>
      </c>
      <c r="D51" s="2" t="s">
        <v>227</v>
      </c>
      <c r="E51" s="3">
        <v>87</v>
      </c>
      <c r="F51" s="3">
        <v>90</v>
      </c>
      <c r="G51" s="3">
        <v>77</v>
      </c>
      <c r="H51" s="3">
        <v>81</v>
      </c>
      <c r="O51" s="99">
        <f t="shared" si="3"/>
        <v>335</v>
      </c>
      <c r="P51" s="99">
        <f t="shared" si="4"/>
        <v>4</v>
      </c>
      <c r="Q51" s="231">
        <f t="shared" si="5"/>
        <v>83.75</v>
      </c>
    </row>
    <row r="52" spans="2:17">
      <c r="B52" s="3" t="s">
        <v>252</v>
      </c>
      <c r="C52" s="354" t="s">
        <v>189</v>
      </c>
      <c r="D52" s="2" t="s">
        <v>223</v>
      </c>
      <c r="E52" s="3">
        <v>92</v>
      </c>
      <c r="F52" s="3">
        <v>97</v>
      </c>
      <c r="I52" s="3">
        <v>98</v>
      </c>
      <c r="O52" s="99">
        <f t="shared" si="3"/>
        <v>287</v>
      </c>
      <c r="P52" s="99">
        <f t="shared" si="4"/>
        <v>3</v>
      </c>
      <c r="Q52" s="231">
        <f t="shared" si="5"/>
        <v>95.666666666666671</v>
      </c>
    </row>
    <row r="53" spans="2:17">
      <c r="B53" s="3" t="s">
        <v>411</v>
      </c>
      <c r="C53" s="3" t="s">
        <v>189</v>
      </c>
      <c r="D53" s="3" t="s">
        <v>228</v>
      </c>
      <c r="E53" s="3">
        <v>72</v>
      </c>
      <c r="F53" s="3">
        <v>88</v>
      </c>
      <c r="I53" s="3">
        <v>96</v>
      </c>
      <c r="O53" s="99">
        <f t="shared" si="3"/>
        <v>256</v>
      </c>
      <c r="P53" s="99">
        <f t="shared" si="4"/>
        <v>3</v>
      </c>
      <c r="Q53" s="231">
        <f t="shared" si="5"/>
        <v>85.333333333333329</v>
      </c>
    </row>
    <row r="54" spans="2:17">
      <c r="B54" s="3" t="s">
        <v>581</v>
      </c>
      <c r="C54" s="354" t="s">
        <v>189</v>
      </c>
      <c r="D54" s="2" t="s">
        <v>219</v>
      </c>
      <c r="F54" s="3">
        <v>86</v>
      </c>
      <c r="G54" s="3">
        <v>70</v>
      </c>
      <c r="H54" s="3">
        <v>85</v>
      </c>
      <c r="O54" s="99">
        <f t="shared" si="3"/>
        <v>241</v>
      </c>
      <c r="P54" s="99">
        <f t="shared" si="4"/>
        <v>3</v>
      </c>
      <c r="Q54" s="231">
        <f t="shared" si="5"/>
        <v>80.333333333333329</v>
      </c>
    </row>
    <row r="55" spans="2:17">
      <c r="B55" s="3" t="s">
        <v>691</v>
      </c>
      <c r="C55" s="354" t="s">
        <v>189</v>
      </c>
      <c r="D55" s="2" t="s">
        <v>222</v>
      </c>
      <c r="G55" s="3">
        <v>69</v>
      </c>
      <c r="H55" s="3">
        <v>62</v>
      </c>
      <c r="I55" s="3">
        <v>80</v>
      </c>
      <c r="O55" s="99">
        <f t="shared" si="3"/>
        <v>211</v>
      </c>
      <c r="P55" s="99">
        <f t="shared" si="4"/>
        <v>3</v>
      </c>
      <c r="Q55" s="231">
        <f t="shared" si="5"/>
        <v>70.333333333333329</v>
      </c>
    </row>
    <row r="56" spans="2:17">
      <c r="B56" s="3" t="s">
        <v>277</v>
      </c>
      <c r="C56" s="354" t="s">
        <v>189</v>
      </c>
      <c r="D56" s="2" t="s">
        <v>228</v>
      </c>
      <c r="E56" s="3">
        <v>78</v>
      </c>
      <c r="G56" s="3">
        <v>72</v>
      </c>
      <c r="O56" s="99">
        <f t="shared" si="3"/>
        <v>150</v>
      </c>
      <c r="P56" s="99">
        <f t="shared" si="4"/>
        <v>2</v>
      </c>
      <c r="Q56" s="231">
        <f t="shared" si="5"/>
        <v>75</v>
      </c>
    </row>
    <row r="57" spans="2:17">
      <c r="B57" s="3" t="s">
        <v>594</v>
      </c>
      <c r="C57" s="354" t="s">
        <v>189</v>
      </c>
      <c r="D57" s="2" t="s">
        <v>229</v>
      </c>
      <c r="F57" s="3">
        <v>66</v>
      </c>
      <c r="I57" s="3">
        <v>81</v>
      </c>
      <c r="O57" s="99">
        <f t="shared" si="3"/>
        <v>147</v>
      </c>
      <c r="P57" s="99">
        <f t="shared" si="4"/>
        <v>2</v>
      </c>
      <c r="Q57" s="231">
        <f t="shared" si="5"/>
        <v>73.5</v>
      </c>
    </row>
    <row r="58" spans="2:17">
      <c r="B58" s="3" t="s">
        <v>571</v>
      </c>
      <c r="C58" s="354" t="s">
        <v>189</v>
      </c>
      <c r="D58" s="2" t="s">
        <v>213</v>
      </c>
      <c r="F58" s="3">
        <v>98</v>
      </c>
      <c r="O58" s="99">
        <f t="shared" si="3"/>
        <v>98</v>
      </c>
      <c r="P58" s="99">
        <f t="shared" si="4"/>
        <v>1</v>
      </c>
      <c r="Q58" s="231">
        <f t="shared" si="5"/>
        <v>98</v>
      </c>
    </row>
    <row r="59" spans="2:17">
      <c r="B59" s="3" t="s">
        <v>720</v>
      </c>
      <c r="C59" s="354" t="s">
        <v>189</v>
      </c>
      <c r="D59" s="2" t="s">
        <v>222</v>
      </c>
      <c r="H59" s="3">
        <v>94</v>
      </c>
      <c r="O59" s="99">
        <f t="shared" si="3"/>
        <v>94</v>
      </c>
      <c r="P59" s="99">
        <f t="shared" si="4"/>
        <v>1</v>
      </c>
      <c r="Q59" s="231">
        <f t="shared" si="5"/>
        <v>94</v>
      </c>
    </row>
    <row r="60" spans="2:17">
      <c r="B60" s="3" t="s">
        <v>264</v>
      </c>
      <c r="C60" s="3" t="s">
        <v>189</v>
      </c>
      <c r="D60" s="3" t="s">
        <v>207</v>
      </c>
      <c r="E60" s="3">
        <v>84</v>
      </c>
      <c r="O60" s="99">
        <f t="shared" si="3"/>
        <v>84</v>
      </c>
      <c r="P60" s="99">
        <f t="shared" si="4"/>
        <v>1</v>
      </c>
      <c r="Q60" s="231">
        <f t="shared" si="5"/>
        <v>84</v>
      </c>
    </row>
    <row r="61" spans="2:17">
      <c r="B61" s="3" t="s">
        <v>586</v>
      </c>
      <c r="C61" s="354" t="s">
        <v>189</v>
      </c>
      <c r="D61" s="2" t="s">
        <v>219</v>
      </c>
      <c r="F61" s="3">
        <v>80</v>
      </c>
      <c r="O61" s="99">
        <f t="shared" si="3"/>
        <v>80</v>
      </c>
      <c r="P61" s="99">
        <f t="shared" si="4"/>
        <v>1</v>
      </c>
      <c r="Q61" s="231">
        <f t="shared" si="5"/>
        <v>80</v>
      </c>
    </row>
    <row r="62" spans="2:17">
      <c r="B62" s="3" t="s">
        <v>268</v>
      </c>
      <c r="C62" s="354" t="s">
        <v>189</v>
      </c>
      <c r="D62" s="2" t="s">
        <v>251</v>
      </c>
      <c r="H62" s="3">
        <v>77</v>
      </c>
      <c r="O62" s="99">
        <f t="shared" si="3"/>
        <v>77</v>
      </c>
      <c r="P62" s="99">
        <f t="shared" si="4"/>
        <v>1</v>
      </c>
      <c r="Q62" s="231">
        <f t="shared" si="5"/>
        <v>77</v>
      </c>
    </row>
    <row r="63" spans="2:17">
      <c r="B63" s="3" t="s">
        <v>18</v>
      </c>
      <c r="C63" s="354" t="s">
        <v>6</v>
      </c>
      <c r="D63" s="2" t="s">
        <v>219</v>
      </c>
      <c r="F63" s="3">
        <v>73</v>
      </c>
      <c r="I63" s="3">
        <v>92</v>
      </c>
      <c r="O63" s="99">
        <f t="shared" si="3"/>
        <v>165</v>
      </c>
      <c r="P63" s="99">
        <f t="shared" si="4"/>
        <v>2</v>
      </c>
      <c r="Q63" s="231">
        <f t="shared" si="5"/>
        <v>82.5</v>
      </c>
    </row>
    <row r="64" spans="2:17">
      <c r="B64" s="3" t="s">
        <v>422</v>
      </c>
      <c r="C64" s="354" t="s">
        <v>6</v>
      </c>
      <c r="D64" s="3" t="s">
        <v>216</v>
      </c>
      <c r="E64" s="3">
        <v>67</v>
      </c>
      <c r="H64" s="3">
        <v>72</v>
      </c>
      <c r="O64" s="99">
        <f t="shared" si="3"/>
        <v>139</v>
      </c>
      <c r="P64" s="99">
        <f t="shared" si="4"/>
        <v>2</v>
      </c>
      <c r="Q64" s="231">
        <f t="shared" si="5"/>
        <v>69.5</v>
      </c>
    </row>
    <row r="65" spans="2:17">
      <c r="B65" s="3" t="s">
        <v>424</v>
      </c>
      <c r="C65" s="354" t="s">
        <v>6</v>
      </c>
      <c r="D65" s="2" t="s">
        <v>233</v>
      </c>
      <c r="E65" s="3">
        <v>66</v>
      </c>
      <c r="H65" s="3">
        <v>59</v>
      </c>
      <c r="O65" s="99">
        <f t="shared" si="3"/>
        <v>125</v>
      </c>
      <c r="P65" s="99">
        <f t="shared" si="4"/>
        <v>2</v>
      </c>
      <c r="Q65" s="231">
        <f t="shared" si="5"/>
        <v>62.5</v>
      </c>
    </row>
    <row r="66" spans="2:17">
      <c r="B66" s="3" t="s">
        <v>499</v>
      </c>
      <c r="C66" s="354" t="s">
        <v>6</v>
      </c>
      <c r="D66" s="2" t="s">
        <v>226</v>
      </c>
      <c r="F66" s="3">
        <v>67</v>
      </c>
      <c r="O66" s="99">
        <f t="shared" si="3"/>
        <v>67</v>
      </c>
      <c r="P66" s="99">
        <f t="shared" si="4"/>
        <v>1</v>
      </c>
      <c r="Q66" s="231">
        <f t="shared" si="5"/>
        <v>67</v>
      </c>
    </row>
    <row r="67" spans="2:17">
      <c r="B67" s="3" t="s">
        <v>620</v>
      </c>
      <c r="C67" s="354" t="s">
        <v>6</v>
      </c>
      <c r="D67" s="2" t="s">
        <v>226</v>
      </c>
      <c r="F67" s="3">
        <v>56</v>
      </c>
      <c r="O67" s="99">
        <f t="shared" ref="O67:O98" si="6">IFERROR(LARGE($E67:$N67,1),0)+IFERROR(LARGE($E67:$N67,2),0)+IFERROR(LARGE($E67:$N67,3),0)+IFERROR(LARGE($E67:$N67,4),0)+IFERROR(LARGE($E67:$N67,5),0)</f>
        <v>56</v>
      </c>
      <c r="P67" s="99">
        <f t="shared" ref="P67:P98" si="7">IF(COUNT(E67:N67)&gt;5,5,COUNT(E67:N67))</f>
        <v>1</v>
      </c>
      <c r="Q67" s="231">
        <f t="shared" ref="Q67:Q98" si="8">O67/P67</f>
        <v>56</v>
      </c>
    </row>
    <row r="68" spans="2:17">
      <c r="B68" s="3" t="s">
        <v>12</v>
      </c>
      <c r="C68" s="354" t="s">
        <v>3</v>
      </c>
      <c r="D68" s="2" t="s">
        <v>216</v>
      </c>
      <c r="E68" s="3">
        <v>83</v>
      </c>
      <c r="F68" s="3">
        <v>85</v>
      </c>
      <c r="G68" s="3">
        <v>95</v>
      </c>
      <c r="H68" s="3">
        <v>88</v>
      </c>
      <c r="I68" s="3">
        <v>94</v>
      </c>
      <c r="O68" s="99">
        <f t="shared" si="6"/>
        <v>445</v>
      </c>
      <c r="P68" s="99">
        <f t="shared" si="7"/>
        <v>5</v>
      </c>
      <c r="Q68" s="231">
        <f t="shared" si="8"/>
        <v>89</v>
      </c>
    </row>
    <row r="69" spans="2:17">
      <c r="B69" s="3" t="s">
        <v>235</v>
      </c>
      <c r="C69" s="354" t="s">
        <v>3</v>
      </c>
      <c r="D69" s="2" t="s">
        <v>208</v>
      </c>
      <c r="E69" s="3">
        <v>91</v>
      </c>
      <c r="F69" s="3">
        <v>87</v>
      </c>
      <c r="G69" s="3">
        <v>97</v>
      </c>
      <c r="H69" s="3">
        <v>95</v>
      </c>
      <c r="O69" s="99">
        <f t="shared" si="6"/>
        <v>370</v>
      </c>
      <c r="P69" s="99">
        <f t="shared" si="7"/>
        <v>4</v>
      </c>
      <c r="Q69" s="231">
        <f t="shared" si="8"/>
        <v>92.5</v>
      </c>
    </row>
    <row r="70" spans="2:17">
      <c r="B70" s="3" t="s">
        <v>85</v>
      </c>
      <c r="C70" s="354" t="s">
        <v>3</v>
      </c>
      <c r="D70" s="2" t="s">
        <v>219</v>
      </c>
      <c r="E70" s="3">
        <v>89</v>
      </c>
      <c r="F70" s="3">
        <v>91</v>
      </c>
      <c r="G70" s="3">
        <v>93</v>
      </c>
      <c r="H70" s="3">
        <v>84</v>
      </c>
      <c r="O70" s="99">
        <f t="shared" si="6"/>
        <v>357</v>
      </c>
      <c r="P70" s="99">
        <f t="shared" si="7"/>
        <v>4</v>
      </c>
      <c r="Q70" s="231">
        <f t="shared" si="8"/>
        <v>89.25</v>
      </c>
    </row>
    <row r="71" spans="2:17">
      <c r="B71" s="3" t="s">
        <v>426</v>
      </c>
      <c r="C71" s="354" t="s">
        <v>3</v>
      </c>
      <c r="D71" s="2" t="s">
        <v>233</v>
      </c>
      <c r="E71" s="3">
        <v>65</v>
      </c>
      <c r="F71" s="3">
        <v>58</v>
      </c>
      <c r="G71" s="3">
        <v>71</v>
      </c>
      <c r="H71" s="3">
        <v>73</v>
      </c>
      <c r="I71" s="3">
        <v>85</v>
      </c>
      <c r="O71" s="99">
        <f t="shared" si="6"/>
        <v>352</v>
      </c>
      <c r="P71" s="99">
        <f t="shared" si="7"/>
        <v>5</v>
      </c>
      <c r="Q71" s="231">
        <f t="shared" si="8"/>
        <v>70.400000000000006</v>
      </c>
    </row>
    <row r="72" spans="2:17">
      <c r="B72" s="3" t="s">
        <v>410</v>
      </c>
      <c r="C72" s="3" t="s">
        <v>3</v>
      </c>
      <c r="D72" s="3" t="s">
        <v>222</v>
      </c>
      <c r="E72" s="3">
        <v>74</v>
      </c>
      <c r="F72" s="3">
        <v>64</v>
      </c>
      <c r="G72" s="3">
        <v>76</v>
      </c>
      <c r="I72" s="3">
        <v>82</v>
      </c>
      <c r="O72" s="99">
        <f t="shared" si="6"/>
        <v>296</v>
      </c>
      <c r="P72" s="99">
        <f t="shared" si="7"/>
        <v>4</v>
      </c>
      <c r="Q72" s="231">
        <f t="shared" si="8"/>
        <v>74</v>
      </c>
    </row>
    <row r="73" spans="2:17">
      <c r="B73" s="3" t="s">
        <v>263</v>
      </c>
      <c r="C73" s="3" t="s">
        <v>3</v>
      </c>
      <c r="D73" s="3" t="s">
        <v>216</v>
      </c>
      <c r="E73" s="3">
        <v>96</v>
      </c>
      <c r="H73" s="3">
        <v>98</v>
      </c>
      <c r="I73" s="3">
        <v>95</v>
      </c>
      <c r="O73" s="99">
        <f t="shared" si="6"/>
        <v>289</v>
      </c>
      <c r="P73" s="99">
        <f t="shared" si="7"/>
        <v>3</v>
      </c>
      <c r="Q73" s="231">
        <f t="shared" si="8"/>
        <v>96.333333333333329</v>
      </c>
    </row>
    <row r="74" spans="2:17">
      <c r="B74" s="3" t="s">
        <v>438</v>
      </c>
      <c r="C74" s="354" t="s">
        <v>3</v>
      </c>
      <c r="D74" s="2" t="s">
        <v>229</v>
      </c>
      <c r="E74" s="3">
        <v>62</v>
      </c>
      <c r="F74" s="3">
        <v>60</v>
      </c>
      <c r="G74" s="3">
        <v>66</v>
      </c>
      <c r="I74" s="3">
        <v>74</v>
      </c>
      <c r="O74" s="99">
        <f t="shared" si="6"/>
        <v>262</v>
      </c>
      <c r="P74" s="99">
        <f t="shared" si="7"/>
        <v>4</v>
      </c>
      <c r="Q74" s="231">
        <f t="shared" si="8"/>
        <v>65.5</v>
      </c>
    </row>
    <row r="75" spans="2:17">
      <c r="B75" s="3" t="s">
        <v>14</v>
      </c>
      <c r="C75" s="354" t="s">
        <v>3</v>
      </c>
      <c r="D75" s="2" t="s">
        <v>233</v>
      </c>
      <c r="E75" s="3">
        <v>88</v>
      </c>
      <c r="F75" s="3">
        <v>84</v>
      </c>
      <c r="H75" s="3">
        <v>89</v>
      </c>
      <c r="O75" s="99">
        <f t="shared" si="6"/>
        <v>261</v>
      </c>
      <c r="P75" s="99">
        <f t="shared" si="7"/>
        <v>3</v>
      </c>
      <c r="Q75" s="231">
        <f t="shared" si="8"/>
        <v>87</v>
      </c>
    </row>
    <row r="76" spans="2:17">
      <c r="B76" s="3" t="s">
        <v>402</v>
      </c>
      <c r="C76" s="354" t="s">
        <v>3</v>
      </c>
      <c r="D76" s="2" t="s">
        <v>220</v>
      </c>
      <c r="E76" s="3">
        <v>86</v>
      </c>
      <c r="G76" s="3">
        <v>83</v>
      </c>
      <c r="H76" s="3">
        <v>74</v>
      </c>
      <c r="O76" s="99">
        <f t="shared" si="6"/>
        <v>243</v>
      </c>
      <c r="P76" s="99">
        <f t="shared" si="7"/>
        <v>3</v>
      </c>
      <c r="Q76" s="231">
        <f t="shared" si="8"/>
        <v>81</v>
      </c>
    </row>
    <row r="77" spans="2:17">
      <c r="B77" s="3" t="s">
        <v>267</v>
      </c>
      <c r="C77" s="354" t="s">
        <v>3</v>
      </c>
      <c r="D77" s="2" t="s">
        <v>219</v>
      </c>
      <c r="G77" s="3">
        <v>81</v>
      </c>
      <c r="H77" s="3">
        <v>69</v>
      </c>
      <c r="I77" s="3">
        <v>93</v>
      </c>
      <c r="O77" s="99">
        <f t="shared" si="6"/>
        <v>243</v>
      </c>
      <c r="P77" s="99">
        <f t="shared" si="7"/>
        <v>3</v>
      </c>
      <c r="Q77" s="231">
        <f t="shared" si="8"/>
        <v>81</v>
      </c>
    </row>
    <row r="78" spans="2:17">
      <c r="B78" s="3" t="s">
        <v>41</v>
      </c>
      <c r="C78" s="354" t="s">
        <v>3</v>
      </c>
      <c r="D78" s="3" t="s">
        <v>229</v>
      </c>
      <c r="E78" s="3">
        <v>69</v>
      </c>
      <c r="F78" s="3">
        <v>83</v>
      </c>
      <c r="G78" s="3">
        <v>90</v>
      </c>
      <c r="O78" s="99">
        <f t="shared" si="6"/>
        <v>242</v>
      </c>
      <c r="P78" s="99">
        <f t="shared" si="7"/>
        <v>3</v>
      </c>
      <c r="Q78" s="231">
        <f t="shared" si="8"/>
        <v>80.666666666666671</v>
      </c>
    </row>
    <row r="79" spans="2:17">
      <c r="B79" s="3" t="s">
        <v>265</v>
      </c>
      <c r="C79" s="354" t="s">
        <v>3</v>
      </c>
      <c r="D79" s="2" t="s">
        <v>226</v>
      </c>
      <c r="E79" s="3">
        <v>57</v>
      </c>
      <c r="H79" s="3">
        <v>91</v>
      </c>
      <c r="I79" s="3">
        <v>83</v>
      </c>
      <c r="O79" s="99">
        <f t="shared" si="6"/>
        <v>231</v>
      </c>
      <c r="P79" s="99">
        <f t="shared" si="7"/>
        <v>3</v>
      </c>
      <c r="Q79" s="231">
        <f t="shared" si="8"/>
        <v>77</v>
      </c>
    </row>
    <row r="80" spans="2:17">
      <c r="B80" s="3" t="s">
        <v>406</v>
      </c>
      <c r="C80" s="354" t="s">
        <v>3</v>
      </c>
      <c r="D80" s="2" t="s">
        <v>210</v>
      </c>
      <c r="E80" s="3">
        <v>80</v>
      </c>
      <c r="G80" s="3">
        <v>68</v>
      </c>
      <c r="H80" s="3">
        <v>70</v>
      </c>
      <c r="O80" s="99">
        <f t="shared" si="6"/>
        <v>218</v>
      </c>
      <c r="P80" s="99">
        <f t="shared" si="7"/>
        <v>3</v>
      </c>
      <c r="Q80" s="231">
        <f t="shared" si="8"/>
        <v>72.666666666666671</v>
      </c>
    </row>
    <row r="81" spans="2:17">
      <c r="B81" s="3" t="s">
        <v>563</v>
      </c>
      <c r="C81" s="354" t="s">
        <v>3</v>
      </c>
      <c r="D81" s="2" t="s">
        <v>208</v>
      </c>
      <c r="G81" s="3">
        <v>82</v>
      </c>
      <c r="H81" s="3">
        <v>96</v>
      </c>
      <c r="O81" s="99">
        <f t="shared" si="6"/>
        <v>178</v>
      </c>
      <c r="P81" s="99">
        <f t="shared" si="7"/>
        <v>2</v>
      </c>
      <c r="Q81" s="231">
        <f t="shared" si="8"/>
        <v>89</v>
      </c>
    </row>
    <row r="82" spans="2:17">
      <c r="B82" s="3" t="s">
        <v>409</v>
      </c>
      <c r="C82" s="3" t="s">
        <v>3</v>
      </c>
      <c r="D82" s="3" t="s">
        <v>208</v>
      </c>
      <c r="E82" s="3">
        <v>75</v>
      </c>
      <c r="G82" s="3">
        <v>98</v>
      </c>
      <c r="O82" s="99">
        <f t="shared" si="6"/>
        <v>173</v>
      </c>
      <c r="P82" s="99">
        <f t="shared" si="7"/>
        <v>2</v>
      </c>
      <c r="Q82" s="231">
        <f t="shared" si="8"/>
        <v>86.5</v>
      </c>
    </row>
    <row r="83" spans="2:17">
      <c r="B83" s="3" t="s">
        <v>404</v>
      </c>
      <c r="C83" s="3" t="s">
        <v>3</v>
      </c>
      <c r="D83" s="3" t="s">
        <v>228</v>
      </c>
      <c r="E83" s="3">
        <v>82</v>
      </c>
      <c r="F83" s="3">
        <v>82</v>
      </c>
      <c r="O83" s="99">
        <f t="shared" si="6"/>
        <v>164</v>
      </c>
      <c r="P83" s="99">
        <f t="shared" si="7"/>
        <v>2</v>
      </c>
      <c r="Q83" s="231">
        <f t="shared" si="8"/>
        <v>82</v>
      </c>
    </row>
    <row r="84" spans="2:17">
      <c r="B84" s="3" t="s">
        <v>725</v>
      </c>
      <c r="C84" s="354" t="s">
        <v>3</v>
      </c>
      <c r="D84" s="2" t="s">
        <v>222</v>
      </c>
      <c r="H84" s="3">
        <v>78</v>
      </c>
      <c r="I84" s="3">
        <v>86</v>
      </c>
      <c r="O84" s="99">
        <f t="shared" si="6"/>
        <v>164</v>
      </c>
      <c r="P84" s="99">
        <f t="shared" si="7"/>
        <v>2</v>
      </c>
      <c r="Q84" s="231">
        <f t="shared" si="8"/>
        <v>82</v>
      </c>
    </row>
    <row r="85" spans="2:17">
      <c r="B85" s="3" t="s">
        <v>618</v>
      </c>
      <c r="C85" s="354" t="s">
        <v>3</v>
      </c>
      <c r="D85" s="2" t="s">
        <v>229</v>
      </c>
      <c r="F85" s="3">
        <v>57</v>
      </c>
      <c r="H85" s="3">
        <v>68</v>
      </c>
      <c r="O85" s="99">
        <f t="shared" si="6"/>
        <v>125</v>
      </c>
      <c r="P85" s="99">
        <f t="shared" si="7"/>
        <v>2</v>
      </c>
      <c r="Q85" s="231">
        <f t="shared" si="8"/>
        <v>62.5</v>
      </c>
    </row>
    <row r="86" spans="2:17">
      <c r="B86" s="3" t="s">
        <v>570</v>
      </c>
      <c r="C86" s="354" t="s">
        <v>3</v>
      </c>
      <c r="D86" s="2" t="s">
        <v>208</v>
      </c>
      <c r="F86" s="3">
        <v>99</v>
      </c>
      <c r="O86" s="99">
        <f t="shared" si="6"/>
        <v>99</v>
      </c>
      <c r="P86" s="99">
        <f t="shared" si="7"/>
        <v>1</v>
      </c>
      <c r="Q86" s="231">
        <f t="shared" si="8"/>
        <v>99</v>
      </c>
    </row>
    <row r="87" spans="2:17">
      <c r="B87" s="3" t="s">
        <v>34</v>
      </c>
      <c r="C87" s="354" t="s">
        <v>3</v>
      </c>
      <c r="D87" s="2" t="s">
        <v>204</v>
      </c>
      <c r="E87" s="3">
        <v>98</v>
      </c>
      <c r="O87" s="99">
        <f t="shared" si="6"/>
        <v>98</v>
      </c>
      <c r="P87" s="99">
        <f t="shared" si="7"/>
        <v>1</v>
      </c>
      <c r="Q87" s="231">
        <f t="shared" si="8"/>
        <v>98</v>
      </c>
    </row>
    <row r="88" spans="2:17">
      <c r="B88" s="3" t="s">
        <v>457</v>
      </c>
      <c r="C88" s="354" t="s">
        <v>3</v>
      </c>
      <c r="D88" s="2" t="s">
        <v>226</v>
      </c>
      <c r="G88" s="3">
        <v>96</v>
      </c>
      <c r="O88" s="99">
        <f t="shared" si="6"/>
        <v>96</v>
      </c>
      <c r="P88" s="99">
        <f t="shared" si="7"/>
        <v>1</v>
      </c>
      <c r="Q88" s="231">
        <f t="shared" si="8"/>
        <v>96</v>
      </c>
    </row>
    <row r="89" spans="2:17">
      <c r="B89" s="3" t="s">
        <v>397</v>
      </c>
      <c r="C89" s="354" t="s">
        <v>3</v>
      </c>
      <c r="D89" s="2" t="s">
        <v>210</v>
      </c>
      <c r="E89" s="3">
        <v>95</v>
      </c>
      <c r="O89" s="99">
        <f t="shared" si="6"/>
        <v>95</v>
      </c>
      <c r="P89" s="99">
        <f t="shared" si="7"/>
        <v>1</v>
      </c>
      <c r="Q89" s="231">
        <f t="shared" si="8"/>
        <v>95</v>
      </c>
    </row>
    <row r="90" spans="2:17">
      <c r="B90" s="3" t="s">
        <v>198</v>
      </c>
      <c r="C90" s="354" t="s">
        <v>3</v>
      </c>
      <c r="D90" s="2" t="s">
        <v>223</v>
      </c>
      <c r="E90" s="3">
        <v>93</v>
      </c>
      <c r="O90" s="99">
        <f t="shared" si="6"/>
        <v>93</v>
      </c>
      <c r="P90" s="99">
        <f t="shared" si="7"/>
        <v>1</v>
      </c>
      <c r="Q90" s="231">
        <f t="shared" si="8"/>
        <v>93</v>
      </c>
    </row>
    <row r="91" spans="2:17">
      <c r="B91" s="3" t="s">
        <v>377</v>
      </c>
      <c r="C91" s="354" t="s">
        <v>3</v>
      </c>
      <c r="D91" s="2" t="s">
        <v>216</v>
      </c>
      <c r="I91" s="3">
        <v>87</v>
      </c>
      <c r="O91" s="99">
        <f t="shared" si="6"/>
        <v>87</v>
      </c>
      <c r="P91" s="99">
        <f t="shared" si="7"/>
        <v>1</v>
      </c>
      <c r="Q91" s="231">
        <f t="shared" si="8"/>
        <v>87</v>
      </c>
    </row>
    <row r="92" spans="2:17">
      <c r="B92" s="3" t="s">
        <v>403</v>
      </c>
      <c r="C92" s="354" t="s">
        <v>3</v>
      </c>
      <c r="D92" s="2" t="s">
        <v>233</v>
      </c>
      <c r="E92" s="3">
        <v>85</v>
      </c>
      <c r="O92" s="99">
        <f t="shared" si="6"/>
        <v>85</v>
      </c>
      <c r="P92" s="99">
        <f t="shared" si="7"/>
        <v>1</v>
      </c>
      <c r="Q92" s="231">
        <f t="shared" si="8"/>
        <v>85</v>
      </c>
    </row>
    <row r="93" spans="2:17">
      <c r="B93" s="3" t="s">
        <v>688</v>
      </c>
      <c r="C93" s="354" t="s">
        <v>3</v>
      </c>
      <c r="D93" s="2" t="s">
        <v>216</v>
      </c>
      <c r="G93" s="3">
        <v>85</v>
      </c>
      <c r="O93" s="99">
        <f t="shared" si="6"/>
        <v>85</v>
      </c>
      <c r="P93" s="99">
        <f t="shared" si="7"/>
        <v>1</v>
      </c>
      <c r="Q93" s="231">
        <f t="shared" si="8"/>
        <v>85</v>
      </c>
    </row>
    <row r="94" spans="2:17">
      <c r="B94" s="3" t="s">
        <v>498</v>
      </c>
      <c r="C94" s="354" t="s">
        <v>3</v>
      </c>
      <c r="D94" s="2" t="s">
        <v>208</v>
      </c>
      <c r="E94" s="3">
        <v>81</v>
      </c>
      <c r="O94" s="99">
        <f t="shared" si="6"/>
        <v>81</v>
      </c>
      <c r="P94" s="99">
        <f t="shared" si="7"/>
        <v>1</v>
      </c>
      <c r="Q94" s="231">
        <f t="shared" si="8"/>
        <v>81</v>
      </c>
    </row>
    <row r="95" spans="2:17">
      <c r="B95" s="3" t="s">
        <v>689</v>
      </c>
      <c r="C95" s="354" t="s">
        <v>3</v>
      </c>
      <c r="D95" s="2" t="s">
        <v>216</v>
      </c>
      <c r="G95" s="3">
        <v>73</v>
      </c>
      <c r="O95" s="99">
        <f t="shared" si="6"/>
        <v>73</v>
      </c>
      <c r="P95" s="99">
        <f t="shared" si="7"/>
        <v>1</v>
      </c>
      <c r="Q95" s="231">
        <f t="shared" si="8"/>
        <v>73</v>
      </c>
    </row>
    <row r="96" spans="2:17">
      <c r="B96" s="3" t="s">
        <v>412</v>
      </c>
      <c r="C96" s="354" t="s">
        <v>3</v>
      </c>
      <c r="D96" s="2" t="s">
        <v>233</v>
      </c>
      <c r="E96" s="3">
        <v>71</v>
      </c>
      <c r="O96" s="99">
        <f t="shared" si="6"/>
        <v>71</v>
      </c>
      <c r="P96" s="99">
        <f t="shared" si="7"/>
        <v>1</v>
      </c>
      <c r="Q96" s="231">
        <f t="shared" si="8"/>
        <v>71</v>
      </c>
    </row>
    <row r="97" spans="2:17">
      <c r="B97" s="3" t="s">
        <v>281</v>
      </c>
      <c r="C97" s="354" t="s">
        <v>3</v>
      </c>
      <c r="D97" s="2" t="s">
        <v>222</v>
      </c>
      <c r="E97" s="3">
        <v>58</v>
      </c>
      <c r="O97" s="99">
        <f t="shared" si="6"/>
        <v>58</v>
      </c>
      <c r="P97" s="99">
        <f t="shared" si="7"/>
        <v>1</v>
      </c>
      <c r="Q97" s="231">
        <f t="shared" si="8"/>
        <v>58</v>
      </c>
    </row>
    <row r="98" spans="2:17">
      <c r="B98" s="3" t="s">
        <v>682</v>
      </c>
      <c r="C98" s="354" t="s">
        <v>3</v>
      </c>
      <c r="D98" s="2" t="s">
        <v>206</v>
      </c>
      <c r="H98" s="3">
        <v>55</v>
      </c>
      <c r="O98" s="99">
        <f t="shared" si="6"/>
        <v>55</v>
      </c>
      <c r="P98" s="99">
        <f t="shared" si="7"/>
        <v>1</v>
      </c>
      <c r="Q98" s="231">
        <f t="shared" si="8"/>
        <v>55</v>
      </c>
    </row>
  </sheetData>
  <sortState xmlns:xlrd2="http://schemas.microsoft.com/office/spreadsheetml/2017/richdata2" ref="B3:Q98">
    <sortCondition ref="C3:C98"/>
    <sortCondition descending="1" ref="O3:O98"/>
    <sortCondition ref="B3:B98"/>
  </sortState>
  <mergeCells count="14">
    <mergeCell ref="B1:C1"/>
    <mergeCell ref="Q1:Q2"/>
    <mergeCell ref="P1:P2"/>
    <mergeCell ref="E1:E2"/>
    <mergeCell ref="F1:F2"/>
    <mergeCell ref="G1:G2"/>
    <mergeCell ref="H1:H2"/>
    <mergeCell ref="I1:I2"/>
    <mergeCell ref="L1:L2"/>
    <mergeCell ref="O1:O2"/>
    <mergeCell ref="J1:J2"/>
    <mergeCell ref="K1:K2"/>
    <mergeCell ref="M1:M2"/>
    <mergeCell ref="N1:N2"/>
  </mergeCells>
  <conditionalFormatting sqref="B1:B1048576">
    <cfRule type="duplicateValues" dxfId="8" priority="1"/>
  </conditionalFormatting>
  <pageMargins left="0.7" right="0.7" top="0.75" bottom="0.75" header="0.3" footer="0.3"/>
  <pageSetup paperSize="9" orientation="portrait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Q62"/>
  <sheetViews>
    <sheetView zoomScale="130" zoomScaleNormal="13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I28" sqref="I28"/>
    </sheetView>
  </sheetViews>
  <sheetFormatPr defaultRowHeight="15"/>
  <cols>
    <col min="1" max="1" width="2.28515625" customWidth="1"/>
    <col min="2" max="2" width="21.85546875" bestFit="1" customWidth="1"/>
    <col min="3" max="3" width="13.42578125" style="300" bestFit="1" customWidth="1"/>
    <col min="4" max="4" width="5.42578125" style="1" bestFit="1" customWidth="1"/>
    <col min="5" max="17" width="6.5703125" customWidth="1"/>
    <col min="18" max="18" width="11.42578125" bestFit="1" customWidth="1"/>
    <col min="19" max="19" width="16.85546875" bestFit="1" customWidth="1"/>
    <col min="20" max="20" width="17.5703125" customWidth="1"/>
  </cols>
  <sheetData>
    <row r="1" spans="2:17" ht="31.5" customHeight="1">
      <c r="B1" s="664" t="s">
        <v>9</v>
      </c>
      <c r="C1" s="664"/>
      <c r="D1" s="2"/>
      <c r="E1" s="658" t="str">
        <f>Yellow!E2</f>
        <v>Hawse End WCOC</v>
      </c>
      <c r="F1" s="658" t="str">
        <f>Yellow!F2</f>
        <v>Silver How LOC</v>
      </c>
      <c r="G1" s="658" t="str">
        <f>Yellow!G2</f>
        <v>Bea Tarn WCOC</v>
      </c>
      <c r="H1" s="665" t="str">
        <f>Yellow!H2</f>
        <v>Bampton Common BL</v>
      </c>
      <c r="I1" s="658" t="str">
        <f>Yellow!I2</f>
        <v>Troutal Fell LOC</v>
      </c>
      <c r="J1" s="658">
        <f>Yellow!J2</f>
        <v>0</v>
      </c>
      <c r="K1" s="658">
        <f>Yellow!K2</f>
        <v>0</v>
      </c>
      <c r="L1" s="658">
        <f>Yellow!L2</f>
        <v>0</v>
      </c>
      <c r="M1" s="658">
        <f>Yellow!M2</f>
        <v>0</v>
      </c>
      <c r="N1" s="658">
        <f>Yellow!N2</f>
        <v>0</v>
      </c>
      <c r="O1" s="658" t="s">
        <v>36</v>
      </c>
      <c r="P1" s="658" t="s">
        <v>43</v>
      </c>
      <c r="Q1" s="658" t="s">
        <v>44</v>
      </c>
    </row>
    <row r="2" spans="2:17" ht="51" customHeight="1">
      <c r="B2" s="4" t="s">
        <v>1</v>
      </c>
      <c r="C2" s="325" t="s">
        <v>2</v>
      </c>
      <c r="D2" s="5" t="s">
        <v>45</v>
      </c>
      <c r="E2" s="661"/>
      <c r="F2" s="661"/>
      <c r="G2" s="661"/>
      <c r="H2" s="666"/>
      <c r="I2" s="661"/>
      <c r="J2" s="661"/>
      <c r="K2" s="661"/>
      <c r="L2" s="661"/>
      <c r="M2" s="661"/>
      <c r="N2" s="661"/>
      <c r="O2" s="658" t="s">
        <v>36</v>
      </c>
      <c r="P2" s="658"/>
      <c r="Q2" s="658"/>
    </row>
    <row r="3" spans="2:17">
      <c r="B3" t="s">
        <v>549</v>
      </c>
      <c r="C3" s="300" t="s">
        <v>5</v>
      </c>
      <c r="D3" s="1" t="s">
        <v>226</v>
      </c>
      <c r="F3">
        <v>91</v>
      </c>
      <c r="G3">
        <v>90</v>
      </c>
      <c r="H3">
        <v>93</v>
      </c>
      <c r="I3">
        <v>94</v>
      </c>
      <c r="O3" s="99">
        <f t="shared" ref="O3:O34" si="0">IFERROR(LARGE($E3:$N3,1),0)+IFERROR(LARGE($E3:$N3,2),0)+IFERROR(LARGE($E3:$N3,3),0)+IFERROR(LARGE($E3:$N3,4),0)+IFERROR(LARGE($E3:$N3,5),0)</f>
        <v>368</v>
      </c>
      <c r="P3" s="99">
        <f t="shared" ref="P3:P34" si="1">IF(COUNT(E3:N3)&gt;5,5,COUNT(E3:N3))</f>
        <v>4</v>
      </c>
      <c r="Q3" s="231">
        <f t="shared" ref="Q3:Q34" si="2">O3/P3</f>
        <v>92</v>
      </c>
    </row>
    <row r="4" spans="2:17">
      <c r="B4" t="s">
        <v>378</v>
      </c>
      <c r="C4" s="300" t="s">
        <v>5</v>
      </c>
      <c r="D4" s="1" t="s">
        <v>229</v>
      </c>
      <c r="E4">
        <v>80</v>
      </c>
      <c r="F4">
        <v>74</v>
      </c>
      <c r="G4">
        <v>92</v>
      </c>
      <c r="O4" s="99">
        <f t="shared" si="0"/>
        <v>246</v>
      </c>
      <c r="P4" s="99">
        <f t="shared" si="1"/>
        <v>3</v>
      </c>
      <c r="Q4" s="231">
        <f t="shared" si="2"/>
        <v>82</v>
      </c>
    </row>
    <row r="5" spans="2:17">
      <c r="B5" t="s">
        <v>197</v>
      </c>
      <c r="C5" s="300" t="s">
        <v>5</v>
      </c>
      <c r="D5" s="1" t="s">
        <v>205</v>
      </c>
      <c r="E5">
        <v>89</v>
      </c>
      <c r="F5">
        <v>90</v>
      </c>
      <c r="O5" s="99">
        <f t="shared" si="0"/>
        <v>179</v>
      </c>
      <c r="P5" s="99">
        <f t="shared" si="1"/>
        <v>2</v>
      </c>
      <c r="Q5" s="231">
        <f t="shared" si="2"/>
        <v>89.5</v>
      </c>
    </row>
    <row r="6" spans="2:17">
      <c r="B6" t="s">
        <v>546</v>
      </c>
      <c r="C6" s="300" t="s">
        <v>5</v>
      </c>
      <c r="D6" s="1" t="s">
        <v>216</v>
      </c>
      <c r="F6">
        <v>97</v>
      </c>
      <c r="O6" s="99">
        <f t="shared" si="0"/>
        <v>97</v>
      </c>
      <c r="P6" s="99">
        <f t="shared" si="1"/>
        <v>1</v>
      </c>
      <c r="Q6" s="231">
        <f t="shared" si="2"/>
        <v>97</v>
      </c>
    </row>
    <row r="7" spans="2:17">
      <c r="B7" t="s">
        <v>369</v>
      </c>
      <c r="C7" s="300" t="s">
        <v>5</v>
      </c>
      <c r="D7" s="1" t="s">
        <v>207</v>
      </c>
      <c r="E7">
        <v>90</v>
      </c>
      <c r="O7" s="99">
        <f t="shared" si="0"/>
        <v>90</v>
      </c>
      <c r="P7" s="99">
        <f t="shared" si="1"/>
        <v>1</v>
      </c>
      <c r="Q7" s="231">
        <f t="shared" si="2"/>
        <v>90</v>
      </c>
    </row>
    <row r="8" spans="2:17">
      <c r="B8" t="s">
        <v>230</v>
      </c>
      <c r="C8" s="300" t="s">
        <v>5</v>
      </c>
      <c r="D8" s="1" t="s">
        <v>219</v>
      </c>
      <c r="H8">
        <v>82</v>
      </c>
      <c r="O8" s="99">
        <f t="shared" si="0"/>
        <v>82</v>
      </c>
      <c r="P8" s="99">
        <f t="shared" si="1"/>
        <v>1</v>
      </c>
      <c r="Q8" s="231">
        <f t="shared" si="2"/>
        <v>82</v>
      </c>
    </row>
    <row r="9" spans="2:17">
      <c r="B9" t="s">
        <v>362</v>
      </c>
      <c r="C9" s="300" t="s">
        <v>4</v>
      </c>
      <c r="D9" s="1" t="s">
        <v>205</v>
      </c>
      <c r="E9">
        <v>99</v>
      </c>
      <c r="G9">
        <v>99</v>
      </c>
      <c r="H9">
        <v>99</v>
      </c>
      <c r="I9">
        <v>99</v>
      </c>
      <c r="O9" s="99">
        <f t="shared" si="0"/>
        <v>396</v>
      </c>
      <c r="P9" s="99">
        <f t="shared" si="1"/>
        <v>4</v>
      </c>
      <c r="Q9" s="231">
        <f t="shared" si="2"/>
        <v>99</v>
      </c>
    </row>
    <row r="10" spans="2:17">
      <c r="B10" t="s">
        <v>551</v>
      </c>
      <c r="C10" s="300" t="s">
        <v>4</v>
      </c>
      <c r="D10" s="1" t="s">
        <v>222</v>
      </c>
      <c r="F10">
        <v>88</v>
      </c>
      <c r="G10">
        <v>91</v>
      </c>
      <c r="H10">
        <v>91</v>
      </c>
      <c r="I10">
        <v>90</v>
      </c>
      <c r="O10" s="99">
        <f t="shared" si="0"/>
        <v>360</v>
      </c>
      <c r="P10" s="99">
        <f t="shared" si="1"/>
        <v>4</v>
      </c>
      <c r="Q10" s="231">
        <f t="shared" si="2"/>
        <v>90</v>
      </c>
    </row>
    <row r="11" spans="2:17">
      <c r="B11" t="s">
        <v>224</v>
      </c>
      <c r="C11" s="300" t="s">
        <v>4</v>
      </c>
      <c r="D11" s="1" t="s">
        <v>207</v>
      </c>
      <c r="E11">
        <v>94</v>
      </c>
      <c r="F11">
        <v>95</v>
      </c>
      <c r="H11">
        <v>87</v>
      </c>
      <c r="O11" s="99">
        <f t="shared" si="0"/>
        <v>276</v>
      </c>
      <c r="P11" s="99">
        <f t="shared" si="1"/>
        <v>3</v>
      </c>
      <c r="Q11" s="231">
        <f t="shared" si="2"/>
        <v>92</v>
      </c>
    </row>
    <row r="12" spans="2:17">
      <c r="B12" t="s">
        <v>89</v>
      </c>
      <c r="C12" s="300" t="s">
        <v>4</v>
      </c>
      <c r="D12" t="s">
        <v>219</v>
      </c>
      <c r="F12">
        <v>87</v>
      </c>
      <c r="H12">
        <v>83</v>
      </c>
      <c r="I12">
        <v>89</v>
      </c>
      <c r="O12" s="99">
        <f t="shared" si="0"/>
        <v>259</v>
      </c>
      <c r="P12" s="99">
        <f t="shared" si="1"/>
        <v>3</v>
      </c>
      <c r="Q12" s="231">
        <f t="shared" si="2"/>
        <v>86.333333333333329</v>
      </c>
    </row>
    <row r="13" spans="2:17">
      <c r="B13" t="s">
        <v>371</v>
      </c>
      <c r="C13" s="300" t="s">
        <v>4</v>
      </c>
      <c r="D13" s="1" t="s">
        <v>213</v>
      </c>
      <c r="E13">
        <v>87</v>
      </c>
      <c r="F13">
        <v>82</v>
      </c>
      <c r="H13">
        <v>85</v>
      </c>
      <c r="O13" s="99">
        <f t="shared" si="0"/>
        <v>254</v>
      </c>
      <c r="P13" s="99">
        <f t="shared" si="1"/>
        <v>3</v>
      </c>
      <c r="Q13" s="231">
        <f t="shared" si="2"/>
        <v>84.666666666666671</v>
      </c>
    </row>
    <row r="14" spans="2:17">
      <c r="B14" t="s">
        <v>560</v>
      </c>
      <c r="C14" s="300" t="s">
        <v>4</v>
      </c>
      <c r="D14" s="1" t="s">
        <v>228</v>
      </c>
      <c r="F14">
        <v>71</v>
      </c>
      <c r="G14">
        <v>81</v>
      </c>
      <c r="H14">
        <v>89</v>
      </c>
      <c r="O14" s="99">
        <f t="shared" si="0"/>
        <v>241</v>
      </c>
      <c r="P14" s="99">
        <f t="shared" si="1"/>
        <v>3</v>
      </c>
      <c r="Q14" s="231">
        <f t="shared" si="2"/>
        <v>80.333333333333329</v>
      </c>
    </row>
    <row r="15" spans="2:17">
      <c r="B15" t="s">
        <v>553</v>
      </c>
      <c r="C15" s="300" t="s">
        <v>4</v>
      </c>
      <c r="D15" s="1" t="s">
        <v>207</v>
      </c>
      <c r="F15">
        <v>86</v>
      </c>
      <c r="I15">
        <v>97</v>
      </c>
      <c r="O15" s="99">
        <f t="shared" si="0"/>
        <v>183</v>
      </c>
      <c r="P15" s="99">
        <f t="shared" si="1"/>
        <v>2</v>
      </c>
      <c r="Q15" s="231">
        <f t="shared" si="2"/>
        <v>91.5</v>
      </c>
    </row>
    <row r="16" spans="2:17">
      <c r="B16" t="s">
        <v>557</v>
      </c>
      <c r="C16" s="300" t="s">
        <v>4</v>
      </c>
      <c r="D16" s="1" t="s">
        <v>218</v>
      </c>
      <c r="F16">
        <v>77</v>
      </c>
      <c r="G16">
        <v>97</v>
      </c>
      <c r="O16" s="99">
        <f t="shared" si="0"/>
        <v>174</v>
      </c>
      <c r="P16" s="99">
        <f t="shared" si="1"/>
        <v>2</v>
      </c>
      <c r="Q16" s="231">
        <f t="shared" si="2"/>
        <v>87</v>
      </c>
    </row>
    <row r="17" spans="2:17">
      <c r="B17" t="s">
        <v>236</v>
      </c>
      <c r="C17" s="300" t="s">
        <v>4</v>
      </c>
      <c r="D17" s="1" t="s">
        <v>216</v>
      </c>
      <c r="E17">
        <v>77</v>
      </c>
      <c r="F17">
        <v>76</v>
      </c>
      <c r="O17" s="99">
        <f t="shared" si="0"/>
        <v>153</v>
      </c>
      <c r="P17" s="99">
        <f t="shared" si="1"/>
        <v>2</v>
      </c>
      <c r="Q17" s="231">
        <f t="shared" si="2"/>
        <v>76.5</v>
      </c>
    </row>
    <row r="18" spans="2:17">
      <c r="B18" t="s">
        <v>221</v>
      </c>
      <c r="C18" s="300" t="s">
        <v>4</v>
      </c>
      <c r="D18" s="1" t="s">
        <v>222</v>
      </c>
      <c r="E18">
        <v>79</v>
      </c>
      <c r="G18">
        <v>71</v>
      </c>
      <c r="O18" s="99">
        <f t="shared" si="0"/>
        <v>150</v>
      </c>
      <c r="P18" s="99">
        <f t="shared" si="1"/>
        <v>2</v>
      </c>
      <c r="Q18" s="231">
        <f t="shared" si="2"/>
        <v>75</v>
      </c>
    </row>
    <row r="19" spans="2:17">
      <c r="B19" t="s">
        <v>567</v>
      </c>
      <c r="C19" s="300" t="s">
        <v>4</v>
      </c>
      <c r="D19" s="1" t="s">
        <v>205</v>
      </c>
      <c r="F19">
        <v>99</v>
      </c>
      <c r="O19" s="99">
        <f t="shared" si="0"/>
        <v>99</v>
      </c>
      <c r="P19" s="99">
        <f t="shared" si="1"/>
        <v>1</v>
      </c>
      <c r="Q19" s="231">
        <f t="shared" si="2"/>
        <v>99</v>
      </c>
    </row>
    <row r="20" spans="2:17">
      <c r="B20" t="s">
        <v>780</v>
      </c>
      <c r="C20" s="300" t="s">
        <v>4</v>
      </c>
      <c r="D20" s="1" t="s">
        <v>207</v>
      </c>
      <c r="I20">
        <v>92</v>
      </c>
      <c r="O20" s="99">
        <f t="shared" si="0"/>
        <v>92</v>
      </c>
      <c r="P20" s="99">
        <f t="shared" si="1"/>
        <v>1</v>
      </c>
      <c r="Q20" s="231">
        <f t="shared" si="2"/>
        <v>92</v>
      </c>
    </row>
    <row r="21" spans="2:17">
      <c r="B21" t="s">
        <v>69</v>
      </c>
      <c r="C21" s="300" t="s">
        <v>4</v>
      </c>
      <c r="D21" s="1" t="s">
        <v>211</v>
      </c>
      <c r="I21">
        <v>88</v>
      </c>
      <c r="O21" s="99">
        <f t="shared" si="0"/>
        <v>88</v>
      </c>
      <c r="P21" s="99">
        <f t="shared" si="1"/>
        <v>1</v>
      </c>
      <c r="Q21" s="231">
        <f t="shared" si="2"/>
        <v>88</v>
      </c>
    </row>
    <row r="22" spans="2:17">
      <c r="B22" t="s">
        <v>679</v>
      </c>
      <c r="C22" s="300" t="s">
        <v>4</v>
      </c>
      <c r="D22" s="1" t="s">
        <v>219</v>
      </c>
      <c r="G22">
        <v>79</v>
      </c>
      <c r="O22" s="99">
        <f t="shared" si="0"/>
        <v>79</v>
      </c>
      <c r="P22" s="99">
        <f t="shared" si="1"/>
        <v>1</v>
      </c>
      <c r="Q22" s="231">
        <f t="shared" si="2"/>
        <v>79</v>
      </c>
    </row>
    <row r="23" spans="2:17">
      <c r="B23" t="s">
        <v>561</v>
      </c>
      <c r="C23" s="300" t="s">
        <v>4</v>
      </c>
      <c r="D23" s="1" t="s">
        <v>207</v>
      </c>
      <c r="F23">
        <v>70</v>
      </c>
      <c r="O23" s="99">
        <f t="shared" si="0"/>
        <v>70</v>
      </c>
      <c r="P23" s="99">
        <f t="shared" si="1"/>
        <v>1</v>
      </c>
      <c r="Q23" s="231">
        <f t="shared" si="2"/>
        <v>70</v>
      </c>
    </row>
    <row r="24" spans="2:17">
      <c r="B24" t="s">
        <v>565</v>
      </c>
      <c r="C24" s="300" t="s">
        <v>4</v>
      </c>
      <c r="D24" s="1" t="s">
        <v>216</v>
      </c>
      <c r="F24">
        <v>67</v>
      </c>
      <c r="O24" s="99">
        <f t="shared" si="0"/>
        <v>67</v>
      </c>
      <c r="P24" s="99">
        <f t="shared" si="1"/>
        <v>1</v>
      </c>
      <c r="Q24" s="231">
        <f t="shared" si="2"/>
        <v>67</v>
      </c>
    </row>
    <row r="25" spans="2:17">
      <c r="B25" t="s">
        <v>363</v>
      </c>
      <c r="C25" s="300" t="s">
        <v>189</v>
      </c>
      <c r="D25" s="1" t="s">
        <v>223</v>
      </c>
      <c r="E25">
        <v>98</v>
      </c>
      <c r="F25">
        <v>98</v>
      </c>
      <c r="G25">
        <v>89</v>
      </c>
      <c r="I25">
        <v>93</v>
      </c>
      <c r="O25" s="99">
        <f t="shared" si="0"/>
        <v>378</v>
      </c>
      <c r="P25" s="99">
        <f t="shared" si="1"/>
        <v>4</v>
      </c>
      <c r="Q25" s="231">
        <f t="shared" si="2"/>
        <v>94.5</v>
      </c>
    </row>
    <row r="26" spans="2:17">
      <c r="B26" t="s">
        <v>232</v>
      </c>
      <c r="C26" s="300" t="s">
        <v>189</v>
      </c>
      <c r="D26" s="1" t="s">
        <v>226</v>
      </c>
      <c r="E26">
        <v>85</v>
      </c>
      <c r="G26">
        <v>83</v>
      </c>
      <c r="H26">
        <v>84</v>
      </c>
      <c r="I26">
        <v>87</v>
      </c>
      <c r="O26" s="99">
        <f t="shared" si="0"/>
        <v>339</v>
      </c>
      <c r="P26" s="99">
        <f t="shared" si="1"/>
        <v>4</v>
      </c>
      <c r="Q26" s="231">
        <f t="shared" si="2"/>
        <v>84.75</v>
      </c>
    </row>
    <row r="27" spans="2:17">
      <c r="B27" t="s">
        <v>234</v>
      </c>
      <c r="C27" s="300" t="s">
        <v>189</v>
      </c>
      <c r="D27" s="1" t="s">
        <v>228</v>
      </c>
      <c r="E27">
        <v>83</v>
      </c>
      <c r="F27">
        <v>79</v>
      </c>
      <c r="G27">
        <v>73</v>
      </c>
      <c r="I27">
        <v>85</v>
      </c>
      <c r="O27" s="99">
        <f t="shared" si="0"/>
        <v>320</v>
      </c>
      <c r="P27" s="99">
        <f t="shared" si="1"/>
        <v>4</v>
      </c>
      <c r="Q27" s="231">
        <f t="shared" si="2"/>
        <v>80</v>
      </c>
    </row>
    <row r="28" spans="2:17">
      <c r="B28" t="s">
        <v>562</v>
      </c>
      <c r="C28" s="300" t="s">
        <v>189</v>
      </c>
      <c r="D28" s="1" t="s">
        <v>228</v>
      </c>
      <c r="F28">
        <v>69</v>
      </c>
      <c r="G28">
        <v>86</v>
      </c>
      <c r="H28">
        <v>80</v>
      </c>
      <c r="I28">
        <v>83</v>
      </c>
      <c r="O28" s="99">
        <f t="shared" si="0"/>
        <v>318</v>
      </c>
      <c r="P28" s="99">
        <f t="shared" si="1"/>
        <v>4</v>
      </c>
      <c r="Q28" s="231">
        <f t="shared" si="2"/>
        <v>79.5</v>
      </c>
    </row>
    <row r="29" spans="2:17">
      <c r="B29" t="s">
        <v>264</v>
      </c>
      <c r="C29" s="300" t="s">
        <v>189</v>
      </c>
      <c r="D29" s="1" t="s">
        <v>207</v>
      </c>
      <c r="G29">
        <v>80</v>
      </c>
      <c r="H29">
        <v>92</v>
      </c>
      <c r="I29">
        <v>98</v>
      </c>
      <c r="O29" s="99">
        <f t="shared" si="0"/>
        <v>270</v>
      </c>
      <c r="P29" s="99">
        <f t="shared" si="1"/>
        <v>3</v>
      </c>
      <c r="Q29" s="231">
        <f t="shared" si="2"/>
        <v>90</v>
      </c>
    </row>
    <row r="30" spans="2:17">
      <c r="B30" t="s">
        <v>556</v>
      </c>
      <c r="C30" s="300" t="s">
        <v>189</v>
      </c>
      <c r="D30" s="1" t="s">
        <v>220</v>
      </c>
      <c r="F30">
        <v>80</v>
      </c>
      <c r="G30">
        <v>82</v>
      </c>
      <c r="H30">
        <v>78</v>
      </c>
      <c r="O30" s="99">
        <f t="shared" si="0"/>
        <v>240</v>
      </c>
      <c r="P30" s="99">
        <f t="shared" si="1"/>
        <v>3</v>
      </c>
      <c r="Q30" s="231">
        <f t="shared" si="2"/>
        <v>80</v>
      </c>
    </row>
    <row r="31" spans="2:17">
      <c r="B31" t="s">
        <v>286</v>
      </c>
      <c r="C31" s="300" t="s">
        <v>189</v>
      </c>
      <c r="D31" s="1" t="s">
        <v>223</v>
      </c>
      <c r="E31">
        <v>95</v>
      </c>
      <c r="F31">
        <v>83</v>
      </c>
      <c r="O31" s="99">
        <f t="shared" si="0"/>
        <v>178</v>
      </c>
      <c r="P31" s="99">
        <f t="shared" si="1"/>
        <v>2</v>
      </c>
      <c r="Q31" s="231">
        <f t="shared" si="2"/>
        <v>89</v>
      </c>
    </row>
    <row r="32" spans="2:17">
      <c r="B32" t="s">
        <v>711</v>
      </c>
      <c r="C32" s="300" t="s">
        <v>189</v>
      </c>
      <c r="D32" s="1" t="s">
        <v>213</v>
      </c>
      <c r="H32">
        <v>98</v>
      </c>
      <c r="O32" s="99">
        <f t="shared" si="0"/>
        <v>98</v>
      </c>
      <c r="P32" s="99">
        <f t="shared" si="1"/>
        <v>1</v>
      </c>
      <c r="Q32" s="231">
        <f t="shared" si="2"/>
        <v>98</v>
      </c>
    </row>
    <row r="33" spans="2:17">
      <c r="B33" t="s">
        <v>571</v>
      </c>
      <c r="C33" s="300" t="s">
        <v>189</v>
      </c>
      <c r="D33" s="1" t="s">
        <v>213</v>
      </c>
      <c r="H33">
        <v>94</v>
      </c>
      <c r="O33" s="99">
        <f t="shared" si="0"/>
        <v>94</v>
      </c>
      <c r="P33" s="99">
        <f t="shared" si="1"/>
        <v>1</v>
      </c>
      <c r="Q33" s="231">
        <f t="shared" si="2"/>
        <v>94</v>
      </c>
    </row>
    <row r="34" spans="2:17">
      <c r="B34" t="s">
        <v>547</v>
      </c>
      <c r="C34" s="300" t="s">
        <v>189</v>
      </c>
      <c r="D34" s="1" t="s">
        <v>225</v>
      </c>
      <c r="F34">
        <v>93</v>
      </c>
      <c r="O34" s="99">
        <f t="shared" si="0"/>
        <v>93</v>
      </c>
      <c r="P34" s="99">
        <f t="shared" si="1"/>
        <v>1</v>
      </c>
      <c r="Q34" s="231">
        <f t="shared" si="2"/>
        <v>93</v>
      </c>
    </row>
    <row r="35" spans="2:17">
      <c r="B35" t="s">
        <v>548</v>
      </c>
      <c r="C35" s="300" t="s">
        <v>189</v>
      </c>
      <c r="D35" s="1" t="s">
        <v>226</v>
      </c>
      <c r="F35">
        <v>92</v>
      </c>
      <c r="O35" s="99">
        <f t="shared" ref="O35:O62" si="3">IFERROR(LARGE($E35:$N35,1),0)+IFERROR(LARGE($E35:$N35,2),0)+IFERROR(LARGE($E35:$N35,3),0)+IFERROR(LARGE($E35:$N35,4),0)+IFERROR(LARGE($E35:$N35,5),0)</f>
        <v>92</v>
      </c>
      <c r="P35" s="99">
        <f t="shared" ref="P35:P62" si="4">IF(COUNT(E35:N35)&gt;5,5,COUNT(E35:N35))</f>
        <v>1</v>
      </c>
      <c r="Q35" s="231">
        <f t="shared" ref="Q35:Q62" si="5">O35/P35</f>
        <v>92</v>
      </c>
    </row>
    <row r="36" spans="2:17">
      <c r="B36" t="s">
        <v>366</v>
      </c>
      <c r="C36" s="300" t="s">
        <v>189</v>
      </c>
      <c r="D36" s="1" t="s">
        <v>223</v>
      </c>
      <c r="E36">
        <v>91</v>
      </c>
      <c r="O36" s="99">
        <f t="shared" si="3"/>
        <v>91</v>
      </c>
      <c r="P36" s="99">
        <f t="shared" si="4"/>
        <v>1</v>
      </c>
      <c r="Q36" s="231">
        <f t="shared" si="5"/>
        <v>91</v>
      </c>
    </row>
    <row r="37" spans="2:17">
      <c r="B37" t="s">
        <v>681</v>
      </c>
      <c r="C37" s="300" t="s">
        <v>189</v>
      </c>
      <c r="D37" s="1" t="s">
        <v>229</v>
      </c>
      <c r="G37">
        <v>77</v>
      </c>
      <c r="O37" s="99">
        <f t="shared" si="3"/>
        <v>77</v>
      </c>
      <c r="P37" s="99">
        <f t="shared" si="4"/>
        <v>1</v>
      </c>
      <c r="Q37" s="231">
        <f t="shared" si="5"/>
        <v>77</v>
      </c>
    </row>
    <row r="38" spans="2:17">
      <c r="B38" t="s">
        <v>569</v>
      </c>
      <c r="C38" s="300" t="s">
        <v>189</v>
      </c>
      <c r="D38" s="1" t="s">
        <v>215</v>
      </c>
      <c r="F38">
        <v>73</v>
      </c>
      <c r="O38" s="99">
        <f t="shared" si="3"/>
        <v>73</v>
      </c>
      <c r="P38" s="99">
        <f t="shared" si="4"/>
        <v>1</v>
      </c>
      <c r="Q38" s="231">
        <f t="shared" si="5"/>
        <v>73</v>
      </c>
    </row>
    <row r="39" spans="2:17">
      <c r="B39" t="s">
        <v>373</v>
      </c>
      <c r="C39" s="300" t="s">
        <v>3</v>
      </c>
      <c r="D39" s="1" t="s">
        <v>213</v>
      </c>
      <c r="E39">
        <v>84</v>
      </c>
      <c r="F39">
        <v>78</v>
      </c>
      <c r="G39">
        <v>76</v>
      </c>
      <c r="H39">
        <v>79</v>
      </c>
      <c r="I39">
        <v>84</v>
      </c>
      <c r="O39" s="99">
        <f t="shared" si="3"/>
        <v>401</v>
      </c>
      <c r="P39" s="99">
        <f t="shared" si="4"/>
        <v>5</v>
      </c>
      <c r="Q39" s="231">
        <f t="shared" si="5"/>
        <v>80.2</v>
      </c>
    </row>
    <row r="40" spans="2:17">
      <c r="B40" t="s">
        <v>37</v>
      </c>
      <c r="C40" s="300" t="s">
        <v>3</v>
      </c>
      <c r="D40" s="1" t="s">
        <v>216</v>
      </c>
      <c r="E40">
        <v>97</v>
      </c>
      <c r="F40">
        <v>96</v>
      </c>
      <c r="H40">
        <v>95</v>
      </c>
      <c r="I40">
        <v>96</v>
      </c>
      <c r="O40" s="99">
        <f t="shared" si="3"/>
        <v>384</v>
      </c>
      <c r="P40" s="99">
        <f t="shared" si="4"/>
        <v>4</v>
      </c>
      <c r="Q40" s="231">
        <f t="shared" si="5"/>
        <v>96</v>
      </c>
    </row>
    <row r="41" spans="2:17">
      <c r="B41" t="s">
        <v>372</v>
      </c>
      <c r="C41" s="300" t="s">
        <v>3</v>
      </c>
      <c r="D41" t="s">
        <v>208</v>
      </c>
      <c r="E41">
        <v>86</v>
      </c>
      <c r="F41">
        <v>72</v>
      </c>
      <c r="G41">
        <v>88</v>
      </c>
      <c r="H41">
        <v>88</v>
      </c>
      <c r="O41" s="99">
        <f t="shared" si="3"/>
        <v>334</v>
      </c>
      <c r="P41" s="99">
        <f t="shared" si="4"/>
        <v>4</v>
      </c>
      <c r="Q41" s="231">
        <f t="shared" si="5"/>
        <v>83.5</v>
      </c>
    </row>
    <row r="42" spans="2:17">
      <c r="B42" t="s">
        <v>403</v>
      </c>
      <c r="C42" s="300" t="s">
        <v>3</v>
      </c>
      <c r="D42" s="1" t="s">
        <v>233</v>
      </c>
      <c r="F42">
        <v>75</v>
      </c>
      <c r="G42">
        <v>84</v>
      </c>
      <c r="H42">
        <v>81</v>
      </c>
      <c r="I42">
        <v>86</v>
      </c>
      <c r="O42" s="99">
        <f t="shared" si="3"/>
        <v>326</v>
      </c>
      <c r="P42" s="99">
        <f t="shared" si="4"/>
        <v>4</v>
      </c>
      <c r="Q42" s="231">
        <f t="shared" si="5"/>
        <v>81.5</v>
      </c>
    </row>
    <row r="43" spans="2:17">
      <c r="B43" t="s">
        <v>370</v>
      </c>
      <c r="C43" s="300" t="s">
        <v>3</v>
      </c>
      <c r="D43" s="1" t="s">
        <v>207</v>
      </c>
      <c r="E43">
        <v>88</v>
      </c>
      <c r="F43">
        <v>89</v>
      </c>
      <c r="G43">
        <v>93</v>
      </c>
      <c r="O43" s="99">
        <f t="shared" si="3"/>
        <v>270</v>
      </c>
      <c r="P43" s="99">
        <f t="shared" si="4"/>
        <v>3</v>
      </c>
      <c r="Q43" s="231">
        <f t="shared" si="5"/>
        <v>90</v>
      </c>
    </row>
    <row r="44" spans="2:17">
      <c r="B44" t="s">
        <v>374</v>
      </c>
      <c r="C44" s="300" t="s">
        <v>3</v>
      </c>
      <c r="D44" s="1" t="s">
        <v>207</v>
      </c>
      <c r="E44">
        <v>82</v>
      </c>
      <c r="H44">
        <v>90</v>
      </c>
      <c r="I44">
        <v>95</v>
      </c>
      <c r="O44" s="99">
        <f t="shared" si="3"/>
        <v>267</v>
      </c>
      <c r="P44" s="99">
        <f t="shared" si="4"/>
        <v>3</v>
      </c>
      <c r="Q44" s="231">
        <f t="shared" si="5"/>
        <v>89</v>
      </c>
    </row>
    <row r="45" spans="2:17">
      <c r="B45" t="s">
        <v>274</v>
      </c>
      <c r="C45" s="300" t="s">
        <v>3</v>
      </c>
      <c r="D45" s="1" t="s">
        <v>207</v>
      </c>
      <c r="E45">
        <v>96</v>
      </c>
      <c r="G45">
        <v>96</v>
      </c>
      <c r="O45" s="99">
        <f t="shared" si="3"/>
        <v>192</v>
      </c>
      <c r="P45" s="99">
        <f t="shared" si="4"/>
        <v>2</v>
      </c>
      <c r="Q45" s="231">
        <f t="shared" si="5"/>
        <v>96</v>
      </c>
    </row>
    <row r="46" spans="2:17">
      <c r="B46" t="s">
        <v>49</v>
      </c>
      <c r="C46" s="300" t="s">
        <v>3</v>
      </c>
      <c r="D46" s="1" t="s">
        <v>207</v>
      </c>
      <c r="E46">
        <v>92</v>
      </c>
      <c r="H46">
        <v>97</v>
      </c>
      <c r="O46" s="99">
        <f t="shared" si="3"/>
        <v>189</v>
      </c>
      <c r="P46" s="99">
        <f t="shared" si="4"/>
        <v>2</v>
      </c>
      <c r="Q46" s="231">
        <f t="shared" si="5"/>
        <v>94.5</v>
      </c>
    </row>
    <row r="47" spans="2:17">
      <c r="B47" t="s">
        <v>67</v>
      </c>
      <c r="C47" s="300" t="s">
        <v>3</v>
      </c>
      <c r="D47" s="1" t="s">
        <v>225</v>
      </c>
      <c r="E47">
        <v>93</v>
      </c>
      <c r="F47">
        <v>94</v>
      </c>
      <c r="O47" s="99">
        <f t="shared" si="3"/>
        <v>187</v>
      </c>
      <c r="P47" s="99">
        <f t="shared" si="4"/>
        <v>2</v>
      </c>
      <c r="Q47" s="231">
        <f t="shared" si="5"/>
        <v>93.5</v>
      </c>
    </row>
    <row r="48" spans="2:17">
      <c r="B48" t="s">
        <v>677</v>
      </c>
      <c r="C48" s="300" t="s">
        <v>3</v>
      </c>
      <c r="D48" s="1" t="s">
        <v>213</v>
      </c>
      <c r="G48">
        <v>87</v>
      </c>
      <c r="H48">
        <v>96</v>
      </c>
      <c r="O48" s="99">
        <f t="shared" si="3"/>
        <v>183</v>
      </c>
      <c r="P48" s="99">
        <f t="shared" si="4"/>
        <v>2</v>
      </c>
      <c r="Q48" s="231">
        <f t="shared" si="5"/>
        <v>91.5</v>
      </c>
    </row>
    <row r="49" spans="2:17">
      <c r="B49" t="s">
        <v>676</v>
      </c>
      <c r="C49" s="300" t="s">
        <v>3</v>
      </c>
      <c r="D49" s="1" t="s">
        <v>210</v>
      </c>
      <c r="G49">
        <v>95</v>
      </c>
      <c r="H49">
        <v>86</v>
      </c>
      <c r="O49" s="99">
        <f t="shared" si="3"/>
        <v>181</v>
      </c>
      <c r="P49" s="99">
        <f t="shared" si="4"/>
        <v>2</v>
      </c>
      <c r="Q49" s="231">
        <f t="shared" si="5"/>
        <v>90.5</v>
      </c>
    </row>
    <row r="50" spans="2:17">
      <c r="B50" t="s">
        <v>568</v>
      </c>
      <c r="C50" s="300" t="s">
        <v>3</v>
      </c>
      <c r="D50" s="1" t="s">
        <v>213</v>
      </c>
      <c r="F50">
        <v>84</v>
      </c>
      <c r="G50">
        <v>85</v>
      </c>
      <c r="O50" s="99">
        <f t="shared" si="3"/>
        <v>169</v>
      </c>
      <c r="P50" s="99">
        <f t="shared" si="4"/>
        <v>2</v>
      </c>
      <c r="Q50" s="231">
        <f t="shared" si="5"/>
        <v>84.5</v>
      </c>
    </row>
    <row r="51" spans="2:17">
      <c r="B51" t="s">
        <v>61</v>
      </c>
      <c r="C51" s="300" t="s">
        <v>3</v>
      </c>
      <c r="D51" s="1" t="s">
        <v>228</v>
      </c>
      <c r="E51">
        <v>78</v>
      </c>
      <c r="G51">
        <v>72</v>
      </c>
      <c r="O51" s="99">
        <f t="shared" si="3"/>
        <v>150</v>
      </c>
      <c r="P51" s="99">
        <f t="shared" si="4"/>
        <v>2</v>
      </c>
      <c r="Q51" s="231">
        <f t="shared" si="5"/>
        <v>75</v>
      </c>
    </row>
    <row r="52" spans="2:17">
      <c r="B52" t="s">
        <v>570</v>
      </c>
      <c r="C52" s="300" t="s">
        <v>3</v>
      </c>
      <c r="D52" s="1" t="s">
        <v>208</v>
      </c>
      <c r="G52">
        <v>98</v>
      </c>
      <c r="O52" s="99">
        <f t="shared" si="3"/>
        <v>98</v>
      </c>
      <c r="P52" s="99">
        <f t="shared" si="4"/>
        <v>1</v>
      </c>
      <c r="Q52" s="231">
        <f t="shared" si="5"/>
        <v>98</v>
      </c>
    </row>
    <row r="53" spans="2:17">
      <c r="B53" t="s">
        <v>556</v>
      </c>
      <c r="C53" s="300" t="s">
        <v>3</v>
      </c>
      <c r="D53" s="1" t="s">
        <v>208</v>
      </c>
      <c r="G53">
        <v>94</v>
      </c>
      <c r="O53" s="99">
        <f t="shared" si="3"/>
        <v>94</v>
      </c>
      <c r="P53" s="99">
        <f t="shared" si="4"/>
        <v>1</v>
      </c>
      <c r="Q53" s="231">
        <f t="shared" si="5"/>
        <v>94</v>
      </c>
    </row>
    <row r="54" spans="2:17">
      <c r="B54" t="s">
        <v>235</v>
      </c>
      <c r="C54" s="300" t="s">
        <v>3</v>
      </c>
      <c r="D54" s="1" t="s">
        <v>208</v>
      </c>
      <c r="I54">
        <v>91</v>
      </c>
      <c r="O54" s="99">
        <f t="shared" si="3"/>
        <v>91</v>
      </c>
      <c r="P54" s="99">
        <f t="shared" si="4"/>
        <v>1</v>
      </c>
      <c r="Q54" s="231">
        <f t="shared" si="5"/>
        <v>91</v>
      </c>
    </row>
    <row r="55" spans="2:17">
      <c r="B55" t="s">
        <v>554</v>
      </c>
      <c r="C55" s="441" t="s">
        <v>3</v>
      </c>
      <c r="D55" s="1" t="s">
        <v>208</v>
      </c>
      <c r="F55">
        <v>85</v>
      </c>
      <c r="O55" s="99">
        <f t="shared" si="3"/>
        <v>85</v>
      </c>
      <c r="P55" s="99">
        <f t="shared" si="4"/>
        <v>1</v>
      </c>
      <c r="Q55" s="231">
        <f t="shared" si="5"/>
        <v>85</v>
      </c>
    </row>
    <row r="56" spans="2:17">
      <c r="B56" t="s">
        <v>377</v>
      </c>
      <c r="C56" s="300" t="s">
        <v>3</v>
      </c>
      <c r="D56" s="1" t="s">
        <v>216</v>
      </c>
      <c r="E56">
        <v>81</v>
      </c>
      <c r="O56" s="99">
        <f t="shared" si="3"/>
        <v>81</v>
      </c>
      <c r="P56" s="99">
        <f t="shared" si="4"/>
        <v>1</v>
      </c>
      <c r="Q56" s="231">
        <f t="shared" si="5"/>
        <v>81</v>
      </c>
    </row>
    <row r="57" spans="2:17">
      <c r="B57" t="s">
        <v>198</v>
      </c>
      <c r="C57" s="300" t="s">
        <v>3</v>
      </c>
      <c r="D57" s="1" t="s">
        <v>223</v>
      </c>
      <c r="F57">
        <v>81</v>
      </c>
      <c r="O57" s="99">
        <f t="shared" si="3"/>
        <v>81</v>
      </c>
      <c r="P57" s="99">
        <f t="shared" si="4"/>
        <v>1</v>
      </c>
      <c r="Q57" s="231">
        <f t="shared" si="5"/>
        <v>81</v>
      </c>
    </row>
    <row r="58" spans="2:17">
      <c r="B58" t="s">
        <v>680</v>
      </c>
      <c r="C58" s="300" t="s">
        <v>3</v>
      </c>
      <c r="D58" s="1" t="s">
        <v>223</v>
      </c>
      <c r="G58">
        <v>78</v>
      </c>
      <c r="O58" s="99">
        <f t="shared" si="3"/>
        <v>78</v>
      </c>
      <c r="P58" s="99">
        <f t="shared" si="4"/>
        <v>1</v>
      </c>
      <c r="Q58" s="231">
        <f t="shared" si="5"/>
        <v>78</v>
      </c>
    </row>
    <row r="59" spans="2:17">
      <c r="B59" t="s">
        <v>393</v>
      </c>
      <c r="C59" s="300" t="s">
        <v>3</v>
      </c>
      <c r="D59" s="1" t="s">
        <v>229</v>
      </c>
      <c r="E59">
        <v>76</v>
      </c>
      <c r="O59" s="99">
        <f t="shared" si="3"/>
        <v>76</v>
      </c>
      <c r="P59" s="99">
        <f t="shared" si="4"/>
        <v>1</v>
      </c>
      <c r="Q59" s="231">
        <f t="shared" si="5"/>
        <v>76</v>
      </c>
    </row>
    <row r="60" spans="2:17">
      <c r="B60" t="s">
        <v>361</v>
      </c>
      <c r="C60" s="300" t="s">
        <v>3</v>
      </c>
      <c r="D60" s="1" t="s">
        <v>233</v>
      </c>
      <c r="G60">
        <v>75</v>
      </c>
      <c r="O60" s="99">
        <f t="shared" si="3"/>
        <v>75</v>
      </c>
      <c r="P60" s="99">
        <f t="shared" si="4"/>
        <v>1</v>
      </c>
      <c r="Q60" s="231">
        <f t="shared" si="5"/>
        <v>75</v>
      </c>
    </row>
    <row r="61" spans="2:17">
      <c r="B61" t="s">
        <v>682</v>
      </c>
      <c r="C61" s="300" t="s">
        <v>3</v>
      </c>
      <c r="D61" s="1" t="s">
        <v>206</v>
      </c>
      <c r="G61">
        <v>74</v>
      </c>
      <c r="O61" s="99">
        <f t="shared" si="3"/>
        <v>74</v>
      </c>
      <c r="P61" s="99">
        <f t="shared" si="4"/>
        <v>1</v>
      </c>
      <c r="Q61" s="231">
        <f t="shared" si="5"/>
        <v>74</v>
      </c>
    </row>
    <row r="62" spans="2:17">
      <c r="B62" t="s">
        <v>563</v>
      </c>
      <c r="C62" s="300" t="s">
        <v>3</v>
      </c>
      <c r="D62" s="1" t="s">
        <v>208</v>
      </c>
      <c r="F62">
        <v>68</v>
      </c>
      <c r="O62" s="99">
        <f t="shared" si="3"/>
        <v>68</v>
      </c>
      <c r="P62" s="99">
        <f t="shared" si="4"/>
        <v>1</v>
      </c>
      <c r="Q62" s="231">
        <f t="shared" si="5"/>
        <v>68</v>
      </c>
    </row>
  </sheetData>
  <sortState xmlns:xlrd2="http://schemas.microsoft.com/office/spreadsheetml/2017/richdata2" ref="B3:Q62">
    <sortCondition ref="C3:C62"/>
    <sortCondition descending="1" ref="O3:O62"/>
    <sortCondition ref="B3:B62"/>
  </sortState>
  <mergeCells count="14">
    <mergeCell ref="Q1:Q2"/>
    <mergeCell ref="J1:J2"/>
    <mergeCell ref="K1:K2"/>
    <mergeCell ref="O1:O2"/>
    <mergeCell ref="P1:P2"/>
    <mergeCell ref="N1:N2"/>
    <mergeCell ref="M1:M2"/>
    <mergeCell ref="I1:I2"/>
    <mergeCell ref="L1:L2"/>
    <mergeCell ref="B1:C1"/>
    <mergeCell ref="E1:E2"/>
    <mergeCell ref="F1:F2"/>
    <mergeCell ref="G1:G2"/>
    <mergeCell ref="H1:H2"/>
  </mergeCells>
  <conditionalFormatting sqref="B1:B2">
    <cfRule type="duplicateValues" dxfId="7" priority="2"/>
  </conditionalFormatting>
  <conditionalFormatting sqref="B3:B1048576">
    <cfRule type="duplicateValues" dxfId="6" priority="1"/>
  </conditionalFormatting>
  <pageMargins left="0.7" right="0.7" top="0.75" bottom="0.75" header="0.3" footer="0.3"/>
  <pageSetup paperSize="9" orientation="portrait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52"/>
  <sheetViews>
    <sheetView zoomScale="130" zoomScaleNormal="13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P16" sqref="P16"/>
    </sheetView>
  </sheetViews>
  <sheetFormatPr defaultRowHeight="15"/>
  <cols>
    <col min="1" max="1" width="2.28515625" customWidth="1"/>
    <col min="2" max="2" width="23.5703125" customWidth="1"/>
    <col min="3" max="3" width="12.28515625" style="300" bestFit="1" customWidth="1"/>
    <col min="4" max="4" width="5.42578125" style="1" bestFit="1" customWidth="1"/>
    <col min="5" max="5" width="6.5703125" customWidth="1"/>
    <col min="6" max="14" width="6.5703125" style="1" customWidth="1"/>
    <col min="15" max="17" width="6.5703125" customWidth="1"/>
  </cols>
  <sheetData>
    <row r="1" spans="2:17" ht="31.5" customHeight="1">
      <c r="B1" s="380" t="s">
        <v>0</v>
      </c>
      <c r="C1" s="324"/>
      <c r="D1" s="2"/>
      <c r="E1" s="665" t="str">
        <f>Yellow!E2</f>
        <v>Hawse End WCOC</v>
      </c>
      <c r="F1" s="658" t="str">
        <f>Yellow!F2</f>
        <v>Silver How LOC</v>
      </c>
      <c r="G1" s="658" t="str">
        <f>Yellow!G2</f>
        <v>Bea Tarn WCOC</v>
      </c>
      <c r="H1" s="658" t="str">
        <f>Yellow!H2</f>
        <v>Bampton Common BL</v>
      </c>
      <c r="I1" s="658" t="str">
        <f>Yellow!I2</f>
        <v>Troutal Fell LOC</v>
      </c>
      <c r="J1" s="658">
        <f>Yellow!J2</f>
        <v>0</v>
      </c>
      <c r="K1" s="658">
        <f>Yellow!K2</f>
        <v>0</v>
      </c>
      <c r="L1" s="658">
        <f>Yellow!L2</f>
        <v>0</v>
      </c>
      <c r="M1" s="658">
        <f>Yellow!M2</f>
        <v>0</v>
      </c>
      <c r="N1" s="658">
        <f>Yellow!N2</f>
        <v>0</v>
      </c>
      <c r="O1" s="658" t="s">
        <v>36</v>
      </c>
      <c r="P1" s="658" t="s">
        <v>43</v>
      </c>
      <c r="Q1" s="658" t="s">
        <v>44</v>
      </c>
    </row>
    <row r="2" spans="2:17" ht="61.5" customHeight="1">
      <c r="B2" s="4" t="s">
        <v>1</v>
      </c>
      <c r="C2" s="325" t="s">
        <v>2</v>
      </c>
      <c r="D2" s="5" t="s">
        <v>45</v>
      </c>
      <c r="E2" s="666"/>
      <c r="F2" s="661"/>
      <c r="G2" s="661"/>
      <c r="H2" s="661"/>
      <c r="I2" s="661"/>
      <c r="J2" s="661"/>
      <c r="K2" s="661"/>
      <c r="L2" s="661"/>
      <c r="M2" s="661"/>
      <c r="N2" s="661"/>
      <c r="O2" s="658" t="s">
        <v>36</v>
      </c>
      <c r="P2" s="658"/>
      <c r="Q2" s="658"/>
    </row>
    <row r="3" spans="2:17">
      <c r="B3" t="s">
        <v>671</v>
      </c>
      <c r="C3" s="300" t="s">
        <v>5</v>
      </c>
      <c r="D3" s="1" t="s">
        <v>218</v>
      </c>
      <c r="G3" s="1">
        <v>86</v>
      </c>
      <c r="H3" s="1">
        <v>83</v>
      </c>
      <c r="O3" s="99">
        <f>IFERROR(LARGE($E3:$N3,1),0)+IFERROR(LARGE($E3:$N3,2),0)+IFERROR(LARGE($E3:$N3,3),0)+IFERROR(LARGE($E3:$N3,4),0)+IFERROR(LARGE($E3:$N3,5),0)</f>
        <v>169</v>
      </c>
      <c r="P3" s="99">
        <f>IF(COUNT(E3:N3)&gt;5,5,COUNT(E3:N3))</f>
        <v>2</v>
      </c>
      <c r="Q3" s="231">
        <f>O3/P3</f>
        <v>84.5</v>
      </c>
    </row>
    <row r="4" spans="2:17">
      <c r="B4" t="s">
        <v>672</v>
      </c>
      <c r="C4" s="300" t="s">
        <v>189</v>
      </c>
      <c r="D4" s="1" t="s">
        <v>218</v>
      </c>
      <c r="G4" s="1">
        <v>83</v>
      </c>
      <c r="I4" s="1">
        <v>85</v>
      </c>
      <c r="O4" s="99">
        <f>IFERROR(LARGE($E4:$N4,1),0)+IFERROR(LARGE($E4:$N4,2),0)+IFERROR(LARGE($E4:$N4,3),0)+IFERROR(LARGE($E4:$N4,4),0)+IFERROR(LARGE($E4:$N4,5),0)</f>
        <v>168</v>
      </c>
      <c r="P4" s="99">
        <f>IF(COUNT(E4:N4)&gt;5,5,COUNT(E4:N4))</f>
        <v>2</v>
      </c>
      <c r="Q4" s="231">
        <f>O4/P4</f>
        <v>84</v>
      </c>
    </row>
    <row r="5" spans="2:17">
      <c r="B5" t="s">
        <v>529</v>
      </c>
      <c r="C5" s="300" t="s">
        <v>3</v>
      </c>
      <c r="D5" s="1" t="s">
        <v>208</v>
      </c>
      <c r="F5" s="1">
        <v>75</v>
      </c>
      <c r="O5" s="99">
        <f>IFERROR(LARGE($E5:$N5,1),0)+IFERROR(LARGE($E5:$N5,2),0)+IFERROR(LARGE($E5:$N5,3),0)+IFERROR(LARGE($E5:$N5,4),0)+IFERROR(LARGE($E5:$N5,5),0)</f>
        <v>75</v>
      </c>
      <c r="P5" s="99">
        <f>IF(COUNT(E5:N5)&gt;5,5,COUNT(E5:N5))</f>
        <v>1</v>
      </c>
      <c r="Q5" s="231">
        <f>O5/P5</f>
        <v>75</v>
      </c>
    </row>
    <row r="6" spans="2:17">
      <c r="B6" t="s">
        <v>330</v>
      </c>
      <c r="C6" s="300" t="s">
        <v>4</v>
      </c>
      <c r="D6" s="1" t="s">
        <v>214</v>
      </c>
      <c r="E6" s="303">
        <v>94</v>
      </c>
      <c r="F6" s="1">
        <v>90</v>
      </c>
      <c r="L6"/>
      <c r="O6" s="99">
        <f>IFERROR(LARGE($E6:$N6,1),0)+IFERROR(LARGE($E6:$N6,2),0)+IFERROR(LARGE($E6:$N6,3),0)+IFERROR(LARGE($E6:$N6,4),0)+IFERROR(LARGE($E6:$N6,5),0)</f>
        <v>184</v>
      </c>
      <c r="P6" s="99">
        <f>IF(COUNT(E6:N6)&gt;5,5,COUNT(E6:N6))</f>
        <v>2</v>
      </c>
      <c r="Q6" s="231">
        <f>O6/P6</f>
        <v>92</v>
      </c>
    </row>
    <row r="7" spans="2:17">
      <c r="B7" t="s">
        <v>275</v>
      </c>
      <c r="C7" s="300" t="s">
        <v>3</v>
      </c>
      <c r="D7" s="1" t="s">
        <v>213</v>
      </c>
      <c r="E7" s="303">
        <v>88</v>
      </c>
      <c r="O7" s="99">
        <f>IFERROR(LARGE($E7:$N7,1),0)+IFERROR(LARGE($E7:$N7,2),0)+IFERROR(LARGE($E7:$N7,3),0)+IFERROR(LARGE($E7:$N7,4),0)+IFERROR(LARGE($E7:$N7,5),0)</f>
        <v>88</v>
      </c>
      <c r="P7" s="99">
        <f>IF(COUNT(E7:N7)&gt;5,5,COUNT(E7:N7))</f>
        <v>1</v>
      </c>
      <c r="Q7" s="231">
        <f>O7/P7</f>
        <v>88</v>
      </c>
    </row>
    <row r="8" spans="2:17">
      <c r="B8" t="s">
        <v>532</v>
      </c>
      <c r="C8" s="300" t="s">
        <v>3</v>
      </c>
      <c r="D8" s="1" t="s">
        <v>203</v>
      </c>
      <c r="F8" s="1">
        <v>72</v>
      </c>
      <c r="O8" s="99">
        <f>IFERROR(LARGE($E8:$N8,1),0)+IFERROR(LARGE($E8:$N8,2),0)+IFERROR(LARGE($E8:$N8,3),0)+IFERROR(LARGE($E8:$N8,4),0)+IFERROR(LARGE($E8:$N8,5),0)</f>
        <v>72</v>
      </c>
      <c r="P8" s="99">
        <f>IF(COUNT(E8:N8)&gt;5,5,COUNT(E8:N8))</f>
        <v>1</v>
      </c>
      <c r="Q8" s="231">
        <f>O8/P8</f>
        <v>72</v>
      </c>
    </row>
    <row r="9" spans="2:17">
      <c r="B9" t="s">
        <v>667</v>
      </c>
      <c r="C9" s="300" t="s">
        <v>4</v>
      </c>
      <c r="D9" s="1" t="s">
        <v>213</v>
      </c>
      <c r="G9" s="1">
        <v>98</v>
      </c>
      <c r="O9" s="99">
        <f>IFERROR(LARGE($E9:$N9,1),0)+IFERROR(LARGE($E9:$N9,2),0)+IFERROR(LARGE($E9:$N9,3),0)+IFERROR(LARGE($E9:$N9,4),0)+IFERROR(LARGE($E9:$N9,5),0)</f>
        <v>98</v>
      </c>
      <c r="P9" s="99">
        <f>IF(COUNT(E9:N9)&gt;5,5,COUNT(E9:N9))</f>
        <v>1</v>
      </c>
      <c r="Q9" s="231">
        <f>O9/P9</f>
        <v>98</v>
      </c>
    </row>
    <row r="10" spans="2:17">
      <c r="B10" t="s">
        <v>346</v>
      </c>
      <c r="C10" s="300" t="s">
        <v>3</v>
      </c>
      <c r="D10" s="1" t="s">
        <v>213</v>
      </c>
      <c r="E10" s="303">
        <v>85</v>
      </c>
      <c r="H10" s="1">
        <v>91</v>
      </c>
      <c r="O10" s="99">
        <f>IFERROR(LARGE($E10:$N10,1),0)+IFERROR(LARGE($E10:$N10,2),0)+IFERROR(LARGE($E10:$N10,3),0)+IFERROR(LARGE($E10:$N10,4),0)+IFERROR(LARGE($E10:$N10,5),0)</f>
        <v>176</v>
      </c>
      <c r="P10" s="99">
        <f>IF(COUNT(E10:N10)&gt;5,5,COUNT(E10:N10))</f>
        <v>2</v>
      </c>
      <c r="Q10" s="231">
        <f>O10/P10</f>
        <v>88</v>
      </c>
    </row>
    <row r="11" spans="2:17">
      <c r="B11" t="s">
        <v>525</v>
      </c>
      <c r="C11" s="300" t="s">
        <v>189</v>
      </c>
      <c r="D11" s="1" t="s">
        <v>211</v>
      </c>
      <c r="F11" s="1">
        <v>79</v>
      </c>
      <c r="O11" s="99">
        <f>IFERROR(LARGE($E11:$N11,1),0)+IFERROR(LARGE($E11:$N11,2),0)+IFERROR(LARGE($E11:$N11,3),0)+IFERROR(LARGE($E11:$N11,4),0)+IFERROR(LARGE($E11:$N11,5),0)</f>
        <v>79</v>
      </c>
      <c r="P11" s="99">
        <f>IF(COUNT(E11:N11)&gt;5,5,COUNT(E11:N11))</f>
        <v>1</v>
      </c>
      <c r="Q11" s="231">
        <f>O11/P11</f>
        <v>79</v>
      </c>
    </row>
    <row r="12" spans="2:17">
      <c r="B12" t="s">
        <v>90</v>
      </c>
      <c r="C12" s="300" t="s">
        <v>3</v>
      </c>
      <c r="D12" s="1" t="s">
        <v>211</v>
      </c>
      <c r="G12" s="1">
        <v>96</v>
      </c>
      <c r="O12" s="99">
        <f>IFERROR(LARGE($E12:$N12,1),0)+IFERROR(LARGE($E12:$N12,2),0)+IFERROR(LARGE($E12:$N12,3),0)+IFERROR(LARGE($E12:$N12,4),0)+IFERROR(LARGE($E12:$N12,5),0)</f>
        <v>96</v>
      </c>
      <c r="P12" s="99">
        <f>IF(COUNT(E12:N12)&gt;5,5,COUNT(E12:N12))</f>
        <v>1</v>
      </c>
      <c r="Q12" s="231">
        <f>O12/P12</f>
        <v>96</v>
      </c>
    </row>
    <row r="13" spans="2:17">
      <c r="B13" t="s">
        <v>217</v>
      </c>
      <c r="C13" s="300" t="s">
        <v>5</v>
      </c>
      <c r="D13" s="1" t="s">
        <v>208</v>
      </c>
      <c r="E13" s="303">
        <v>87</v>
      </c>
      <c r="F13" s="1">
        <v>83</v>
      </c>
      <c r="G13" s="1">
        <v>88</v>
      </c>
      <c r="H13" s="1">
        <v>86</v>
      </c>
      <c r="I13" s="1">
        <v>93</v>
      </c>
      <c r="O13" s="99">
        <f>IFERROR(LARGE($E13:$N13,1),0)+IFERROR(LARGE($E13:$N13,2),0)+IFERROR(LARGE($E13:$N13,3),0)+IFERROR(LARGE($E13:$N13,4),0)+IFERROR(LARGE($E13:$N13,5),0)</f>
        <v>437</v>
      </c>
      <c r="P13" s="99">
        <f>IF(COUNT(E13:N13)&gt;5,5,COUNT(E13:N13))</f>
        <v>5</v>
      </c>
      <c r="Q13" s="231">
        <f>O13/P13</f>
        <v>87.4</v>
      </c>
    </row>
    <row r="14" spans="2:17">
      <c r="B14" t="s">
        <v>557</v>
      </c>
      <c r="C14" s="300" t="s">
        <v>4</v>
      </c>
      <c r="D14" s="1" t="s">
        <v>218</v>
      </c>
      <c r="H14" s="1">
        <v>94</v>
      </c>
      <c r="O14" s="99">
        <f>IFERROR(LARGE($E14:$N14,1),0)+IFERROR(LARGE($E14:$N14,2),0)+IFERROR(LARGE($E14:$N14,3),0)+IFERROR(LARGE($E14:$N14,4),0)+IFERROR(LARGE($E14:$N14,5),0)</f>
        <v>94</v>
      </c>
      <c r="P14" s="99">
        <f>IF(COUNT(E14:N14)&gt;5,5,COUNT(E14:N14))</f>
        <v>1</v>
      </c>
      <c r="Q14" s="231">
        <f>O14/P14</f>
        <v>94</v>
      </c>
    </row>
    <row r="15" spans="2:17">
      <c r="B15" t="s">
        <v>506</v>
      </c>
      <c r="C15" s="300" t="s">
        <v>189</v>
      </c>
      <c r="D15" s="1" t="s">
        <v>206</v>
      </c>
      <c r="E15" s="1"/>
      <c r="F15" s="1">
        <v>98</v>
      </c>
      <c r="H15" s="1">
        <v>99</v>
      </c>
      <c r="O15" s="99">
        <f>IFERROR(LARGE($E15:$N15,1),0)+IFERROR(LARGE($E15:$N15,2),0)+IFERROR(LARGE($E15:$N15,3),0)+IFERROR(LARGE($E15:$N15,4),0)+IFERROR(LARGE($E15:$N15,5),0)</f>
        <v>197</v>
      </c>
      <c r="P15" s="99">
        <f>IF(COUNT(E15:N15)&gt;5,5,COUNT(E15:N15))</f>
        <v>2</v>
      </c>
      <c r="Q15" s="231">
        <f>O15/P15</f>
        <v>98.5</v>
      </c>
    </row>
    <row r="16" spans="2:17">
      <c r="B16" t="s">
        <v>221</v>
      </c>
      <c r="C16" s="300" t="s">
        <v>4</v>
      </c>
      <c r="D16" s="1" t="s">
        <v>222</v>
      </c>
      <c r="I16" s="1">
        <v>82</v>
      </c>
      <c r="O16" s="99">
        <f>IFERROR(LARGE($E16:$N16,1),0)+IFERROR(LARGE($E16:$N16,2),0)+IFERROR(LARGE($E16:$N16,3),0)+IFERROR(LARGE($E16:$N16,4),0)+IFERROR(LARGE($E16:$N16,5),0)</f>
        <v>82</v>
      </c>
      <c r="P16" s="99">
        <f>IF(COUNT(E16:N16)&gt;5,5,COUNT(E16:N16))</f>
        <v>1</v>
      </c>
      <c r="Q16" s="231">
        <f>O16/P16</f>
        <v>82</v>
      </c>
    </row>
    <row r="17" spans="2:17">
      <c r="B17" t="s">
        <v>673</v>
      </c>
      <c r="C17" s="300" t="s">
        <v>189</v>
      </c>
      <c r="D17" s="1" t="s">
        <v>216</v>
      </c>
      <c r="G17" s="1">
        <v>81</v>
      </c>
      <c r="O17" s="99">
        <f>IFERROR(LARGE($E17:$N17,1),0)+IFERROR(LARGE($E17:$N17,2),0)+IFERROR(LARGE($E17:$N17,3),0)+IFERROR(LARGE($E17:$N17,4),0)+IFERROR(LARGE($E17:$N17,5),0)</f>
        <v>81</v>
      </c>
      <c r="P17" s="99">
        <f>IF(COUNT(E17:N17)&gt;5,5,COUNT(E17:N17))</f>
        <v>1</v>
      </c>
      <c r="Q17" s="231">
        <f>O17/P17</f>
        <v>81</v>
      </c>
    </row>
    <row r="18" spans="2:17">
      <c r="B18" t="s">
        <v>35</v>
      </c>
      <c r="C18" s="300" t="s">
        <v>3</v>
      </c>
      <c r="D18" s="1" t="s">
        <v>225</v>
      </c>
      <c r="E18" s="303">
        <v>86</v>
      </c>
      <c r="F18" s="1">
        <v>71</v>
      </c>
      <c r="G18" s="1">
        <v>85</v>
      </c>
      <c r="H18" s="1">
        <v>84</v>
      </c>
      <c r="O18" s="99">
        <f>IFERROR(LARGE($E18:$N18,1),0)+IFERROR(LARGE($E18:$N18,2),0)+IFERROR(LARGE($E18:$N18,3),0)+IFERROR(LARGE($E18:$N18,4),0)+IFERROR(LARGE($E18:$N18,5),0)</f>
        <v>326</v>
      </c>
      <c r="P18" s="99">
        <f>IF(COUNT(E18:N18)&gt;5,5,COUNT(E18:N18))</f>
        <v>4</v>
      </c>
      <c r="Q18" s="231">
        <f>O18/P18</f>
        <v>81.5</v>
      </c>
    </row>
    <row r="19" spans="2:17">
      <c r="B19" t="s">
        <v>276</v>
      </c>
      <c r="C19" s="300" t="s">
        <v>5</v>
      </c>
      <c r="D19" s="1" t="s">
        <v>213</v>
      </c>
      <c r="E19" s="303">
        <v>92</v>
      </c>
      <c r="F19" s="1">
        <v>74</v>
      </c>
      <c r="O19" s="99">
        <f>IFERROR(LARGE($E19:$N19,1),0)+IFERROR(LARGE($E19:$N19,2),0)+IFERROR(LARGE($E19:$N19,3),0)+IFERROR(LARGE($E19:$N19,4),0)+IFERROR(LARGE($E19:$N19,5),0)</f>
        <v>166</v>
      </c>
      <c r="P19" s="99">
        <f>IF(COUNT(E19:N19)&gt;5,5,COUNT(E19:N19))</f>
        <v>2</v>
      </c>
      <c r="Q19" s="231">
        <f>O19/P19</f>
        <v>83</v>
      </c>
    </row>
    <row r="20" spans="2:17">
      <c r="B20" t="s">
        <v>338</v>
      </c>
      <c r="C20" s="300" t="s">
        <v>4</v>
      </c>
      <c r="D20" s="1" t="s">
        <v>206</v>
      </c>
      <c r="E20" s="303">
        <v>89</v>
      </c>
      <c r="F20" s="1">
        <v>86</v>
      </c>
      <c r="G20" s="1">
        <v>90</v>
      </c>
      <c r="H20" s="1">
        <v>88</v>
      </c>
      <c r="I20" s="1">
        <v>89</v>
      </c>
      <c r="O20" s="99">
        <f>IFERROR(LARGE($E20:$N20,1),0)+IFERROR(LARGE($E20:$N20,2),0)+IFERROR(LARGE($E20:$N20,3),0)+IFERROR(LARGE($E20:$N20,4),0)+IFERROR(LARGE($E20:$N20,5),0)</f>
        <v>442</v>
      </c>
      <c r="P20" s="99">
        <f>IF(COUNT(E20:N20)&gt;5,5,COUNT(E20:N20))</f>
        <v>5</v>
      </c>
      <c r="Q20" s="231">
        <f>O20/P20</f>
        <v>88.4</v>
      </c>
    </row>
    <row r="21" spans="2:17">
      <c r="B21" t="s">
        <v>528</v>
      </c>
      <c r="C21" s="300" t="s">
        <v>189</v>
      </c>
      <c r="D21" s="1" t="s">
        <v>207</v>
      </c>
      <c r="E21" s="1"/>
      <c r="F21" s="1">
        <v>76</v>
      </c>
      <c r="G21" s="1">
        <v>97</v>
      </c>
      <c r="I21" s="1">
        <v>91</v>
      </c>
      <c r="O21" s="99">
        <f>IFERROR(LARGE($E21:$N21,1),0)+IFERROR(LARGE($E21:$N21,2),0)+IFERROR(LARGE($E21:$N21,3),0)+IFERROR(LARGE($E21:$N21,4),0)+IFERROR(LARGE($E21:$N21,5),0)</f>
        <v>264</v>
      </c>
      <c r="P21" s="99">
        <f>IF(COUNT(E21:N21)&gt;5,5,COUNT(E21:N21))</f>
        <v>3</v>
      </c>
      <c r="Q21" s="231">
        <f>O21/P21</f>
        <v>88</v>
      </c>
    </row>
    <row r="22" spans="2:17">
      <c r="B22" t="s">
        <v>34</v>
      </c>
      <c r="C22" s="300" t="s">
        <v>3</v>
      </c>
      <c r="D22" s="1" t="s">
        <v>204</v>
      </c>
      <c r="F22" s="1">
        <v>94</v>
      </c>
      <c r="G22" s="1">
        <v>93</v>
      </c>
      <c r="H22" s="1">
        <v>98</v>
      </c>
      <c r="O22" s="99">
        <f>IFERROR(LARGE($E22:$N22,1),0)+IFERROR(LARGE($E22:$N22,2),0)+IFERROR(LARGE($E22:$N22,3),0)+IFERROR(LARGE($E22:$N22,4),0)+IFERROR(LARGE($E22:$N22,5),0)</f>
        <v>285</v>
      </c>
      <c r="P22" s="99">
        <f>IF(COUNT(E22:N22)&gt;5,5,COUNT(E22:N22))</f>
        <v>3</v>
      </c>
      <c r="Q22" s="231">
        <f>O22/P22</f>
        <v>95</v>
      </c>
    </row>
    <row r="23" spans="2:17">
      <c r="B23" t="s">
        <v>774</v>
      </c>
      <c r="C23" s="300" t="s">
        <v>3</v>
      </c>
      <c r="D23" s="1" t="s">
        <v>203</v>
      </c>
      <c r="I23" s="1">
        <v>99</v>
      </c>
      <c r="O23" s="99">
        <f>IFERROR(LARGE($E23:$N23,1),0)+IFERROR(LARGE($E23:$N23,2),0)+IFERROR(LARGE($E23:$N23,3),0)+IFERROR(LARGE($E23:$N23,4),0)+IFERROR(LARGE($E23:$N23,5),0)</f>
        <v>99</v>
      </c>
      <c r="P23" s="99">
        <f>IF(COUNT(E23:N23)&gt;5,5,COUNT(E23:N23))</f>
        <v>1</v>
      </c>
      <c r="Q23" s="231">
        <f>O23/P23</f>
        <v>99</v>
      </c>
    </row>
    <row r="24" spans="2:17">
      <c r="B24" t="s">
        <v>190</v>
      </c>
      <c r="C24" s="300" t="s">
        <v>4</v>
      </c>
      <c r="D24" s="1" t="s">
        <v>223</v>
      </c>
      <c r="E24" s="1"/>
      <c r="F24" s="1">
        <v>95</v>
      </c>
      <c r="O24" s="99">
        <f>IFERROR(LARGE($E24:$N24,1),0)+IFERROR(LARGE($E24:$N24,2),0)+IFERROR(LARGE($E24:$N24,3),0)+IFERROR(LARGE($E24:$N24,4),0)+IFERROR(LARGE($E24:$N24,5),0)</f>
        <v>95</v>
      </c>
      <c r="P24" s="99">
        <f>IF(COUNT(E24:N24)&gt;5,5,COUNT(E24:N24))</f>
        <v>1</v>
      </c>
      <c r="Q24" s="231">
        <f>O24/P24</f>
        <v>95</v>
      </c>
    </row>
    <row r="25" spans="2:17">
      <c r="B25" t="s">
        <v>209</v>
      </c>
      <c r="C25" s="300" t="s">
        <v>3</v>
      </c>
      <c r="D25" s="1" t="s">
        <v>207</v>
      </c>
      <c r="E25" s="303">
        <v>98</v>
      </c>
      <c r="F25" s="1">
        <v>89</v>
      </c>
      <c r="G25" s="1">
        <v>95</v>
      </c>
      <c r="I25" s="1">
        <v>96</v>
      </c>
      <c r="O25" s="99">
        <f>IFERROR(LARGE($E25:$N25,1),0)+IFERROR(LARGE($E25:$N25,2),0)+IFERROR(LARGE($E25:$N25,3),0)+IFERROR(LARGE($E25:$N25,4),0)+IFERROR(LARGE($E25:$N25,5),0)</f>
        <v>378</v>
      </c>
      <c r="P25" s="99">
        <f>IF(COUNT(E25:N25)&gt;5,5,COUNT(E25:N25))</f>
        <v>4</v>
      </c>
      <c r="Q25" s="231">
        <f>O25/P25</f>
        <v>94.5</v>
      </c>
    </row>
    <row r="26" spans="2:17">
      <c r="B26" t="s">
        <v>212</v>
      </c>
      <c r="C26" s="300" t="s">
        <v>5</v>
      </c>
      <c r="D26" s="1" t="s">
        <v>213</v>
      </c>
      <c r="E26" s="303">
        <v>90</v>
      </c>
      <c r="F26" s="1">
        <v>88</v>
      </c>
      <c r="G26" s="1">
        <v>89</v>
      </c>
      <c r="H26" s="1">
        <v>92</v>
      </c>
      <c r="I26" s="1">
        <v>94</v>
      </c>
      <c r="O26" s="99">
        <f>IFERROR(LARGE($E26:$N26,1),0)+IFERROR(LARGE($E26:$N26,2),0)+IFERROR(LARGE($E26:$N26,3),0)+IFERROR(LARGE($E26:$N26,4),0)+IFERROR(LARGE($E26:$N26,5),0)</f>
        <v>453</v>
      </c>
      <c r="P26" s="99">
        <f>IF(COUNT(E26:N26)&gt;5,5,COUNT(E26:N26))</f>
        <v>5</v>
      </c>
      <c r="Q26" s="231">
        <f>O26/P26</f>
        <v>90.6</v>
      </c>
    </row>
    <row r="27" spans="2:17">
      <c r="B27" t="s">
        <v>349</v>
      </c>
      <c r="C27" s="300" t="s">
        <v>189</v>
      </c>
      <c r="D27" s="1" t="s">
        <v>208</v>
      </c>
      <c r="E27" s="303">
        <v>83</v>
      </c>
      <c r="H27" s="1">
        <v>85</v>
      </c>
      <c r="I27" s="1">
        <v>84</v>
      </c>
      <c r="L27"/>
      <c r="M27"/>
      <c r="O27" s="99">
        <f>IFERROR(LARGE($E27:$N27,1),0)+IFERROR(LARGE($E27:$N27,2),0)+IFERROR(LARGE($E27:$N27,3),0)+IFERROR(LARGE($E27:$N27,4),0)+IFERROR(LARGE($E27:$N27,5),0)</f>
        <v>252</v>
      </c>
      <c r="P27" s="99">
        <f>IF(COUNT(E27:N27)&gt;5,5,COUNT(E27:N27))</f>
        <v>3</v>
      </c>
      <c r="Q27" s="231">
        <f>O27/P27</f>
        <v>84</v>
      </c>
    </row>
    <row r="28" spans="2:17">
      <c r="B28" t="s">
        <v>530</v>
      </c>
      <c r="C28" s="300" t="s">
        <v>189</v>
      </c>
      <c r="D28" s="1" t="s">
        <v>216</v>
      </c>
      <c r="F28" s="1">
        <v>73</v>
      </c>
      <c r="O28" s="99">
        <f>IFERROR(LARGE($E28:$N28,1),0)+IFERROR(LARGE($E28:$N28,2),0)+IFERROR(LARGE($E28:$N28,3),0)+IFERROR(LARGE($E28:$N28,4),0)+IFERROR(LARGE($E28:$N28,5),0)</f>
        <v>73</v>
      </c>
      <c r="P28" s="99">
        <f>IF(COUNT(E28:N28)&gt;5,5,COUNT(E28:N28))</f>
        <v>1</v>
      </c>
      <c r="Q28" s="231">
        <f>O28/P28</f>
        <v>73</v>
      </c>
    </row>
    <row r="29" spans="2:17">
      <c r="B29" t="s">
        <v>354</v>
      </c>
      <c r="C29" s="300" t="s">
        <v>189</v>
      </c>
      <c r="D29" s="1" t="s">
        <v>218</v>
      </c>
      <c r="E29" s="303">
        <v>82</v>
      </c>
      <c r="O29" s="99">
        <f>IFERROR(LARGE($E29:$N29,1),0)+IFERROR(LARGE($E29:$N29,2),0)+IFERROR(LARGE($E29:$N29,3),0)+IFERROR(LARGE($E29:$N29,4),0)+IFERROR(LARGE($E29:$N29,5),0)</f>
        <v>82</v>
      </c>
      <c r="P29" s="99">
        <f>IF(COUNT(E29:N29)&gt;5,5,COUNT(E29:N29))</f>
        <v>1</v>
      </c>
      <c r="Q29" s="231">
        <f>O29/P29</f>
        <v>82</v>
      </c>
    </row>
    <row r="30" spans="2:17">
      <c r="B30" t="s">
        <v>324</v>
      </c>
      <c r="C30" s="300" t="s">
        <v>3</v>
      </c>
      <c r="D30" s="1" t="s">
        <v>203</v>
      </c>
      <c r="E30" s="303">
        <v>96</v>
      </c>
      <c r="I30" s="1">
        <v>90</v>
      </c>
      <c r="O30" s="99">
        <f>IFERROR(LARGE($E30:$N30,1),0)+IFERROR(LARGE($E30:$N30,2),0)+IFERROR(LARGE($E30:$N30,3),0)+IFERROR(LARGE($E30:$N30,4),0)+IFERROR(LARGE($E30:$N30,5),0)</f>
        <v>186</v>
      </c>
      <c r="P30" s="99">
        <f>IF(COUNT(E30:N30)&gt;5,5,COUNT(E30:N30))</f>
        <v>2</v>
      </c>
      <c r="Q30" s="231">
        <f>O30/P30</f>
        <v>93</v>
      </c>
    </row>
    <row r="31" spans="2:17">
      <c r="B31" t="s">
        <v>666</v>
      </c>
      <c r="C31" s="300" t="s">
        <v>3</v>
      </c>
      <c r="D31" s="1" t="s">
        <v>203</v>
      </c>
      <c r="G31" s="1">
        <v>99</v>
      </c>
      <c r="O31" s="99">
        <f>IFERROR(LARGE($E31:$N31,1),0)+IFERROR(LARGE($E31:$N31,2),0)+IFERROR(LARGE($E31:$N31,3),0)+IFERROR(LARGE($E31:$N31,4),0)+IFERROR(LARGE($E31:$N31,5),0)</f>
        <v>99</v>
      </c>
      <c r="P31" s="99">
        <f>IF(COUNT(E31:N31)&gt;5,5,COUNT(E31:N31))</f>
        <v>1</v>
      </c>
      <c r="Q31" s="231">
        <f>O31/P31</f>
        <v>99</v>
      </c>
    </row>
    <row r="32" spans="2:17">
      <c r="B32" t="s">
        <v>361</v>
      </c>
      <c r="C32" s="300" t="s">
        <v>5</v>
      </c>
      <c r="D32" s="1" t="s">
        <v>233</v>
      </c>
      <c r="E32" s="303">
        <v>81</v>
      </c>
      <c r="H32" s="1">
        <v>82</v>
      </c>
      <c r="O32" s="99">
        <f>IFERROR(LARGE($E32:$N32,1),0)+IFERROR(LARGE($E32:$N32,2),0)+IFERROR(LARGE($E32:$N32,3),0)+IFERROR(LARGE($E32:$N32,4),0)+IFERROR(LARGE($E32:$N32,5),0)</f>
        <v>163</v>
      </c>
      <c r="P32" s="99">
        <f>IF(COUNT(E32:N32)&gt;5,5,COUNT(E32:N32))</f>
        <v>2</v>
      </c>
      <c r="Q32" s="231">
        <f>O32/P32</f>
        <v>81.5</v>
      </c>
    </row>
    <row r="33" spans="2:17">
      <c r="B33" t="s">
        <v>8</v>
      </c>
      <c r="C33" s="300" t="s">
        <v>5</v>
      </c>
      <c r="D33" s="1" t="s">
        <v>219</v>
      </c>
      <c r="F33" s="1">
        <v>78</v>
      </c>
      <c r="G33" s="1">
        <v>87</v>
      </c>
      <c r="I33" s="1">
        <v>87</v>
      </c>
      <c r="O33" s="99">
        <f>IFERROR(LARGE($E33:$N33,1),0)+IFERROR(LARGE($E33:$N33,2),0)+IFERROR(LARGE($E33:$N33,3),0)+IFERROR(LARGE($E33:$N33,4),0)+IFERROR(LARGE($E33:$N33,5),0)</f>
        <v>252</v>
      </c>
      <c r="P33" s="99">
        <f>IF(COUNT(E33:N33)&gt;5,5,COUNT(E33:N33))</f>
        <v>3</v>
      </c>
      <c r="Q33" s="231">
        <f>O33/P33</f>
        <v>84</v>
      </c>
    </row>
    <row r="34" spans="2:17">
      <c r="B34" t="s">
        <v>546</v>
      </c>
      <c r="C34" s="300" t="s">
        <v>5</v>
      </c>
      <c r="D34" s="1" t="s">
        <v>216</v>
      </c>
      <c r="H34" s="1">
        <v>93</v>
      </c>
      <c r="I34" s="1">
        <v>86</v>
      </c>
      <c r="O34" s="99">
        <f>IFERROR(LARGE($E34:$N34,1),0)+IFERROR(LARGE($E34:$N34,2),0)+IFERROR(LARGE($E34:$N34,3),0)+IFERROR(LARGE($E34:$N34,4),0)+IFERROR(LARGE($E34:$N34,5),0)</f>
        <v>179</v>
      </c>
      <c r="P34" s="99">
        <f>IF(COUNT(E34:N34)&gt;5,5,COUNT(E34:N34))</f>
        <v>2</v>
      </c>
      <c r="Q34" s="231">
        <f>O34/P34</f>
        <v>89.5</v>
      </c>
    </row>
    <row r="35" spans="2:17">
      <c r="B35" t="s">
        <v>776</v>
      </c>
      <c r="C35" s="300" t="s">
        <v>4</v>
      </c>
      <c r="D35" s="1" t="s">
        <v>203</v>
      </c>
      <c r="I35" s="1">
        <v>95</v>
      </c>
      <c r="O35" s="99">
        <f>IFERROR(LARGE($E35:$N35,1),0)+IFERROR(LARGE($E35:$N35,2),0)+IFERROR(LARGE($E35:$N35,3),0)+IFERROR(LARGE($E35:$N35,4),0)+IFERROR(LARGE($E35:$N35,5),0)</f>
        <v>95</v>
      </c>
      <c r="P35" s="99">
        <f>IF(COUNT(E35:N35)&gt;5,5,COUNT(E35:N35))</f>
        <v>1</v>
      </c>
      <c r="Q35" s="231">
        <f>O35/P35</f>
        <v>95</v>
      </c>
    </row>
    <row r="36" spans="2:17">
      <c r="B36" t="s">
        <v>510</v>
      </c>
      <c r="C36" s="300" t="s">
        <v>4</v>
      </c>
      <c r="D36" s="1" t="s">
        <v>218</v>
      </c>
      <c r="F36" s="1">
        <v>93</v>
      </c>
      <c r="G36" s="1">
        <v>82</v>
      </c>
      <c r="H36" s="1">
        <v>96</v>
      </c>
      <c r="I36" s="1">
        <v>97</v>
      </c>
      <c r="O36" s="99">
        <f>IFERROR(LARGE($E36:$N36,1),0)+IFERROR(LARGE($E36:$N36,2),0)+IFERROR(LARGE($E36:$N36,3),0)+IFERROR(LARGE($E36:$N36,4),0)+IFERROR(LARGE($E36:$N36,5),0)</f>
        <v>368</v>
      </c>
      <c r="P36" s="99">
        <f>IF(COUNT(E36:N36)&gt;5,5,COUNT(E36:N36))</f>
        <v>4</v>
      </c>
      <c r="Q36" s="231">
        <f>O36/P36</f>
        <v>92</v>
      </c>
    </row>
    <row r="37" spans="2:17">
      <c r="B37" t="s">
        <v>335</v>
      </c>
      <c r="C37" s="300" t="s">
        <v>3</v>
      </c>
      <c r="D37" s="1" t="s">
        <v>207</v>
      </c>
      <c r="E37" s="303">
        <v>91</v>
      </c>
      <c r="F37" s="1">
        <v>81</v>
      </c>
      <c r="G37" s="1">
        <v>84</v>
      </c>
      <c r="H37" s="1">
        <v>89</v>
      </c>
      <c r="O37" s="99">
        <f>IFERROR(LARGE($E37:$N37,1),0)+IFERROR(LARGE($E37:$N37,2),0)+IFERROR(LARGE($E37:$N37,3),0)+IFERROR(LARGE($E37:$N37,4),0)+IFERROR(LARGE($E37:$N37,5),0)</f>
        <v>345</v>
      </c>
      <c r="P37" s="99">
        <f>IF(COUNT(E37:N37)&gt;5,5,COUNT(E37:N37))</f>
        <v>4</v>
      </c>
      <c r="Q37" s="231">
        <f>O37/P37</f>
        <v>86.25</v>
      </c>
    </row>
    <row r="38" spans="2:17">
      <c r="B38" t="s">
        <v>332</v>
      </c>
      <c r="C38" s="300" t="s">
        <v>189</v>
      </c>
      <c r="D38" s="1" t="s">
        <v>216</v>
      </c>
      <c r="E38" s="303">
        <v>93</v>
      </c>
      <c r="F38" s="1">
        <v>87</v>
      </c>
      <c r="O38" s="99">
        <f>IFERROR(LARGE($E38:$N38,1),0)+IFERROR(LARGE($E38:$N38,2),0)+IFERROR(LARGE($E38:$N38,3),0)+IFERROR(LARGE($E38:$N38,4),0)+IFERROR(LARGE($E38:$N38,5),0)</f>
        <v>180</v>
      </c>
      <c r="P38" s="99">
        <f>IF(COUNT(E38:N38)&gt;5,5,COUNT(E38:N38))</f>
        <v>2</v>
      </c>
      <c r="Q38" s="231">
        <f>O38/P38</f>
        <v>90</v>
      </c>
    </row>
    <row r="39" spans="2:17">
      <c r="B39" t="s">
        <v>507</v>
      </c>
      <c r="C39" s="300" t="s">
        <v>4</v>
      </c>
      <c r="D39" t="s">
        <v>205</v>
      </c>
      <c r="E39" s="1"/>
      <c r="F39" s="1">
        <v>96</v>
      </c>
      <c r="O39" s="99">
        <f>IFERROR(LARGE($E39:$N39,1),0)+IFERROR(LARGE($E39:$N39,2),0)+IFERROR(LARGE($E39:$N39,3),0)+IFERROR(LARGE($E39:$N39,4),0)+IFERROR(LARGE($E39:$N39,5),0)</f>
        <v>96</v>
      </c>
      <c r="P39" s="99">
        <f>IF(COUNT(E39:N39)&gt;5,5,COUNT(E39:N39))</f>
        <v>1</v>
      </c>
      <c r="Q39" s="231">
        <f>O39/P39</f>
        <v>96</v>
      </c>
    </row>
    <row r="40" spans="2:17">
      <c r="B40" t="s">
        <v>778</v>
      </c>
      <c r="C40" s="300" t="s">
        <v>4</v>
      </c>
      <c r="D40" s="1" t="s">
        <v>216</v>
      </c>
      <c r="I40" s="1">
        <v>83</v>
      </c>
      <c r="O40" s="99">
        <f>IFERROR(LARGE($E40:$N40,1),0)+IFERROR(LARGE($E40:$N40,2),0)+IFERROR(LARGE($E40:$N40,3),0)+IFERROR(LARGE($E40:$N40,4),0)+IFERROR(LARGE($E40:$N40,5),0)</f>
        <v>83</v>
      </c>
      <c r="P40" s="99">
        <f>IF(COUNT(E40:N40)&gt;5,5,COUNT(E40:N40))</f>
        <v>1</v>
      </c>
      <c r="Q40" s="231">
        <f>O40/P40</f>
        <v>83</v>
      </c>
    </row>
    <row r="41" spans="2:17">
      <c r="B41" t="s">
        <v>554</v>
      </c>
      <c r="C41" s="300" t="s">
        <v>3</v>
      </c>
      <c r="D41" s="1" t="s">
        <v>208</v>
      </c>
      <c r="H41" s="1">
        <v>81</v>
      </c>
      <c r="O41" s="99">
        <f>IFERROR(LARGE($E41:$N41,1),0)+IFERROR(LARGE($E41:$N41,2),0)+IFERROR(LARGE($E41:$N41,3),0)+IFERROR(LARGE($E41:$N41,4),0)+IFERROR(LARGE($E41:$N41,5),0)</f>
        <v>81</v>
      </c>
      <c r="P41" s="99">
        <f>IF(COUNT(E41:N41)&gt;5,5,COUNT(E41:N41))</f>
        <v>1</v>
      </c>
      <c r="Q41" s="231">
        <f>O41/P41</f>
        <v>81</v>
      </c>
    </row>
    <row r="42" spans="2:17">
      <c r="B42" t="s">
        <v>526</v>
      </c>
      <c r="C42" s="300" t="s">
        <v>4</v>
      </c>
      <c r="D42" s="1" t="s">
        <v>208</v>
      </c>
      <c r="F42" s="1">
        <v>77</v>
      </c>
      <c r="I42" s="1">
        <v>88</v>
      </c>
      <c r="O42" s="99">
        <f>IFERROR(LARGE($E42:$N42,1),0)+IFERROR(LARGE($E42:$N42,2),0)+IFERROR(LARGE($E42:$N42,3),0)+IFERROR(LARGE($E42:$N42,4),0)+IFERROR(LARGE($E42:$N42,5),0)</f>
        <v>165</v>
      </c>
      <c r="P42" s="99">
        <f>IF(COUNT(E42:N42)&gt;5,5,COUNT(E42:N42))</f>
        <v>2</v>
      </c>
      <c r="Q42" s="231">
        <f>O42/P42</f>
        <v>82.5</v>
      </c>
    </row>
    <row r="43" spans="2:17">
      <c r="B43" t="s">
        <v>87</v>
      </c>
      <c r="C43" s="300" t="s">
        <v>3</v>
      </c>
      <c r="D43" s="1" t="s">
        <v>204</v>
      </c>
      <c r="F43" s="1">
        <v>99</v>
      </c>
      <c r="O43" s="99">
        <f>IFERROR(LARGE($E43:$N43,1),0)+IFERROR(LARGE($E43:$N43,2),0)+IFERROR(LARGE($E43:$N43,3),0)+IFERROR(LARGE($E43:$N43,4),0)+IFERROR(LARGE($E43:$N43,5),0)</f>
        <v>99</v>
      </c>
      <c r="P43" s="99">
        <f>IF(COUNT(E43:N43)&gt;5,5,COUNT(E43:N43))</f>
        <v>1</v>
      </c>
      <c r="Q43" s="231">
        <f>O43/P43</f>
        <v>99</v>
      </c>
    </row>
    <row r="44" spans="2:17">
      <c r="B44" t="s">
        <v>511</v>
      </c>
      <c r="C44" s="300" t="s">
        <v>4</v>
      </c>
      <c r="D44" s="1" t="s">
        <v>231</v>
      </c>
      <c r="F44" s="1">
        <v>92</v>
      </c>
      <c r="G44" s="1">
        <v>92</v>
      </c>
      <c r="O44" s="99">
        <f>IFERROR(LARGE($E44:$N44,1),0)+IFERROR(LARGE($E44:$N44,2),0)+IFERROR(LARGE($E44:$N44,3),0)+IFERROR(LARGE($E44:$N44,4),0)+IFERROR(LARGE($E44:$N44,5),0)</f>
        <v>184</v>
      </c>
      <c r="P44" s="99">
        <f>IF(COUNT(E44:N44)&gt;5,5,COUNT(E44:N44))</f>
        <v>2</v>
      </c>
      <c r="Q44" s="231">
        <f>O44/P44</f>
        <v>92</v>
      </c>
    </row>
    <row r="45" spans="2:17">
      <c r="B45" t="s">
        <v>523</v>
      </c>
      <c r="C45" s="300" t="s">
        <v>4</v>
      </c>
      <c r="D45" s="1" t="s">
        <v>215</v>
      </c>
      <c r="F45" s="1">
        <v>82</v>
      </c>
      <c r="O45" s="99">
        <f>IFERROR(LARGE($E45:$N45,1),0)+IFERROR(LARGE($E45:$N45,2),0)+IFERROR(LARGE($E45:$N45,3),0)+IFERROR(LARGE($E45:$N45,4),0)+IFERROR(LARGE($E45:$N45,5),0)</f>
        <v>82</v>
      </c>
      <c r="P45" s="99">
        <f>IF(COUNT(E45:N45)&gt;5,5,COUNT(E45:N45))</f>
        <v>1</v>
      </c>
      <c r="Q45" s="231">
        <f>O45/P45</f>
        <v>82</v>
      </c>
    </row>
    <row r="46" spans="2:17">
      <c r="B46" t="s">
        <v>173</v>
      </c>
      <c r="C46" s="300" t="s">
        <v>3</v>
      </c>
      <c r="D46" s="1" t="s">
        <v>207</v>
      </c>
      <c r="E46" s="303">
        <v>95</v>
      </c>
      <c r="F46" s="1">
        <v>84</v>
      </c>
      <c r="G46" s="1">
        <v>94</v>
      </c>
      <c r="H46" s="1">
        <v>90</v>
      </c>
      <c r="O46" s="99">
        <f>IFERROR(LARGE($E46:$N46,1),0)+IFERROR(LARGE($E46:$N46,2),0)+IFERROR(LARGE($E46:$N46,3),0)+IFERROR(LARGE($E46:$N46,4),0)+IFERROR(LARGE($E46:$N46,5),0)</f>
        <v>363</v>
      </c>
      <c r="P46" s="99">
        <f>IF(COUNT(E46:N46)&gt;5,5,COUNT(E46:N46))</f>
        <v>4</v>
      </c>
      <c r="Q46" s="231">
        <f>O46/P46</f>
        <v>90.75</v>
      </c>
    </row>
    <row r="47" spans="2:17">
      <c r="B47" t="s">
        <v>56</v>
      </c>
      <c r="C47" s="300" t="s">
        <v>3</v>
      </c>
      <c r="D47" s="1" t="s">
        <v>207</v>
      </c>
      <c r="E47" s="303">
        <v>99</v>
      </c>
      <c r="F47" s="1">
        <v>91</v>
      </c>
      <c r="H47" s="1">
        <v>97</v>
      </c>
      <c r="I47" s="1">
        <v>98</v>
      </c>
      <c r="O47" s="99">
        <f>IFERROR(LARGE($E47:$N47,1),0)+IFERROR(LARGE($E47:$N47,2),0)+IFERROR(LARGE($E47:$N47,3),0)+IFERROR(LARGE($E47:$N47,4),0)+IFERROR(LARGE($E47:$N47,5),0)</f>
        <v>385</v>
      </c>
      <c r="P47" s="99">
        <f>IF(COUNT(E47:N47)&gt;5,5,COUNT(E47:N47))</f>
        <v>4</v>
      </c>
      <c r="Q47" s="231">
        <f>O47/P47</f>
        <v>96.25</v>
      </c>
    </row>
    <row r="48" spans="2:17">
      <c r="B48" t="s">
        <v>274</v>
      </c>
      <c r="C48" s="300" t="s">
        <v>3</v>
      </c>
      <c r="D48" s="1" t="s">
        <v>207</v>
      </c>
      <c r="H48" s="1">
        <v>87</v>
      </c>
      <c r="O48" s="99">
        <f>IFERROR(LARGE($E48:$N48,1),0)+IFERROR(LARGE($E48:$N48,2),0)+IFERROR(LARGE($E48:$N48,3),0)+IFERROR(LARGE($E48:$N48,4),0)+IFERROR(LARGE($E48:$N48,5),0)</f>
        <v>87</v>
      </c>
      <c r="P48" s="99">
        <f>IF(COUNT(E48:N48)&gt;5,5,COUNT(E48:N48))</f>
        <v>1</v>
      </c>
      <c r="Q48" s="231">
        <f>O48/P48</f>
        <v>87</v>
      </c>
    </row>
    <row r="49" spans="2:17">
      <c r="B49" t="s">
        <v>142</v>
      </c>
      <c r="C49" s="300" t="s">
        <v>3</v>
      </c>
      <c r="D49" s="1" t="s">
        <v>231</v>
      </c>
      <c r="E49" s="303">
        <v>97</v>
      </c>
      <c r="F49" s="1">
        <v>97</v>
      </c>
      <c r="O49" s="99">
        <f>IFERROR(LARGE($E49:$N49,1),0)+IFERROR(LARGE($E49:$N49,2),0)+IFERROR(LARGE($E49:$N49,3),0)+IFERROR(LARGE($E49:$N49,4),0)+IFERROR(LARGE($E49:$N49,5),0)</f>
        <v>194</v>
      </c>
      <c r="P49" s="99">
        <f>IF(COUNT(E49:N49)&gt;5,5,COUNT(E49:N49))</f>
        <v>2</v>
      </c>
      <c r="Q49" s="231">
        <f>O49/P49</f>
        <v>97</v>
      </c>
    </row>
    <row r="50" spans="2:17">
      <c r="B50" t="s">
        <v>133</v>
      </c>
      <c r="C50" s="300" t="s">
        <v>4</v>
      </c>
      <c r="D50" s="1" t="s">
        <v>206</v>
      </c>
      <c r="E50" s="1"/>
      <c r="F50" s="1">
        <v>85</v>
      </c>
      <c r="O50" s="99">
        <f>IFERROR(LARGE($E50:$N50,1),0)+IFERROR(LARGE($E50:$N50,2),0)+IFERROR(LARGE($E50:$N50,3),0)+IFERROR(LARGE($E50:$N50,4),0)+IFERROR(LARGE($E50:$N50,5),0)</f>
        <v>85</v>
      </c>
      <c r="P50" s="99">
        <f>IF(COUNT(E50:N50)&gt;5,5,COUNT(E50:N50))</f>
        <v>1</v>
      </c>
      <c r="Q50" s="231">
        <f>O50/P50</f>
        <v>85</v>
      </c>
    </row>
    <row r="51" spans="2:17">
      <c r="B51" t="s">
        <v>524</v>
      </c>
      <c r="C51" s="300" t="s">
        <v>189</v>
      </c>
      <c r="D51" s="1" t="s">
        <v>207</v>
      </c>
      <c r="F51" s="1">
        <v>80</v>
      </c>
      <c r="G51" s="1">
        <v>80</v>
      </c>
      <c r="I51" s="1">
        <v>92</v>
      </c>
      <c r="O51" s="99">
        <f>IFERROR(LARGE($E51:$N51,1),0)+IFERROR(LARGE($E51:$N51,2),0)+IFERROR(LARGE($E51:$N51,3),0)+IFERROR(LARGE($E51:$N51,4),0)+IFERROR(LARGE($E51:$N51,5),0)</f>
        <v>252</v>
      </c>
      <c r="P51" s="99">
        <f>IF(COUNT(E51:N51)&gt;5,5,COUNT(E51:N51))</f>
        <v>3</v>
      </c>
      <c r="Q51" s="231">
        <f>O51/P51</f>
        <v>84</v>
      </c>
    </row>
    <row r="52" spans="2:17">
      <c r="B52" t="s">
        <v>262</v>
      </c>
      <c r="C52" s="300" t="s">
        <v>189</v>
      </c>
      <c r="D52" s="1" t="s">
        <v>231</v>
      </c>
      <c r="E52" s="303">
        <v>84</v>
      </c>
      <c r="F52" s="1">
        <v>70</v>
      </c>
      <c r="G52" s="1">
        <v>91</v>
      </c>
      <c r="H52" s="1">
        <v>95</v>
      </c>
      <c r="O52" s="99">
        <f>IFERROR(LARGE($E52:$N52,1),0)+IFERROR(LARGE($E52:$N52,2),0)+IFERROR(LARGE($E52:$N52,3),0)+IFERROR(LARGE($E52:$N52,4),0)+IFERROR(LARGE($E52:$N52,5),0)</f>
        <v>340</v>
      </c>
      <c r="P52" s="99">
        <f>IF(COUNT(E52:N52)&gt;5,5,COUNT(E52:N52))</f>
        <v>4</v>
      </c>
      <c r="Q52" s="231">
        <f>O52/P52</f>
        <v>85</v>
      </c>
    </row>
  </sheetData>
  <sortState xmlns:xlrd2="http://schemas.microsoft.com/office/spreadsheetml/2017/richdata2" ref="B3:Q52">
    <sortCondition ref="B3:B52"/>
    <sortCondition ref="C3:C52"/>
    <sortCondition descending="1" ref="O3:O52"/>
  </sortState>
  <mergeCells count="13">
    <mergeCell ref="Q1:Q2"/>
    <mergeCell ref="P1:P2"/>
    <mergeCell ref="E1:E2"/>
    <mergeCell ref="F1:F2"/>
    <mergeCell ref="G1:G2"/>
    <mergeCell ref="H1:H2"/>
    <mergeCell ref="L1:L2"/>
    <mergeCell ref="O1:O2"/>
    <mergeCell ref="I1:I2"/>
    <mergeCell ref="J1:J2"/>
    <mergeCell ref="K1:K2"/>
    <mergeCell ref="M1:M2"/>
    <mergeCell ref="N1:N2"/>
  </mergeCells>
  <conditionalFormatting sqref="B1:B1048576">
    <cfRule type="duplicateValues" dxfId="5" priority="1"/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356A-A43C-432C-BBF6-301BA3FE5239}">
  <sheetPr>
    <tabColor rgb="FFFFFF00"/>
  </sheetPr>
  <dimension ref="B1:T565"/>
  <sheetViews>
    <sheetView topLeftCell="A16" workbookViewId="0">
      <selection activeCell="K24" sqref="K24"/>
    </sheetView>
  </sheetViews>
  <sheetFormatPr defaultRowHeight="14.25"/>
  <cols>
    <col min="1" max="1" width="2.28515625" style="237" customWidth="1"/>
    <col min="2" max="2" width="12.28515625" style="239" bestFit="1" customWidth="1"/>
    <col min="3" max="3" width="11" style="237" bestFit="1" customWidth="1"/>
    <col min="4" max="4" width="26.42578125" style="237" bestFit="1" customWidth="1"/>
    <col min="5" max="5" width="16" style="279" bestFit="1" customWidth="1"/>
    <col min="6" max="6" width="6.5703125" style="241" bestFit="1" customWidth="1"/>
    <col min="7" max="7" width="9.42578125" style="237" bestFit="1" customWidth="1"/>
    <col min="8" max="16" width="6.5703125" style="237" customWidth="1"/>
    <col min="17" max="17" width="6.5703125" style="281" customWidth="1"/>
    <col min="18" max="18" width="6.5703125" style="237" customWidth="1"/>
    <col min="19" max="19" width="7.140625" style="240" customWidth="1"/>
    <col min="20" max="16384" width="9.140625" style="237"/>
  </cols>
  <sheetData>
    <row r="1" spans="2:19" ht="118.5" customHeight="1">
      <c r="B1" s="232" t="s">
        <v>46</v>
      </c>
      <c r="C1" s="232" t="s">
        <v>163</v>
      </c>
      <c r="D1" s="233" t="s">
        <v>1</v>
      </c>
      <c r="E1" s="317" t="s">
        <v>2</v>
      </c>
      <c r="F1" s="268" t="s">
        <v>45</v>
      </c>
      <c r="G1" s="234" t="str">
        <f>Yellow!E2</f>
        <v>Hawse End WCOC</v>
      </c>
      <c r="H1" s="234" t="str">
        <f>Yellow!F2</f>
        <v>Silver How LOC</v>
      </c>
      <c r="I1" s="234" t="str">
        <f>Yellow!G2</f>
        <v>Bea Tarn WCOC</v>
      </c>
      <c r="J1" s="234" t="str">
        <f>Yellow!H2</f>
        <v>Bampton Common BL</v>
      </c>
      <c r="K1" s="234" t="str">
        <f>Yellow!I2</f>
        <v>Troutal Fell LOC</v>
      </c>
      <c r="L1" s="234">
        <f>Yellow!J2</f>
        <v>0</v>
      </c>
      <c r="M1" s="234">
        <f>Yellow!K2</f>
        <v>0</v>
      </c>
      <c r="N1" s="234">
        <f>Yellow!L2</f>
        <v>0</v>
      </c>
      <c r="O1" s="234">
        <f>Yellow!M2</f>
        <v>0</v>
      </c>
      <c r="P1" s="234">
        <f>Yellow!N2</f>
        <v>0</v>
      </c>
      <c r="Q1" s="382" t="s">
        <v>36</v>
      </c>
      <c r="R1" s="234" t="s">
        <v>43</v>
      </c>
      <c r="S1" s="235" t="s">
        <v>44</v>
      </c>
    </row>
    <row r="2" spans="2:19" ht="15">
      <c r="B2" s="263" t="s">
        <v>0</v>
      </c>
      <c r="C2" s="314">
        <f>RANK(Q2,Q$2:Q$65)</f>
        <v>1</v>
      </c>
      <c r="D2" s="327" t="s">
        <v>212</v>
      </c>
      <c r="E2" s="335" t="s">
        <v>5</v>
      </c>
      <c r="F2" s="257" t="s">
        <v>213</v>
      </c>
      <c r="G2" s="306">
        <v>90</v>
      </c>
      <c r="H2" s="307">
        <v>88</v>
      </c>
      <c r="I2" s="308">
        <v>89</v>
      </c>
      <c r="J2" s="307">
        <v>92</v>
      </c>
      <c r="K2" s="307">
        <v>94</v>
      </c>
      <c r="L2" s="307"/>
      <c r="M2" s="307"/>
      <c r="N2" s="307"/>
      <c r="O2" s="303"/>
      <c r="P2" s="303"/>
      <c r="Q2" s="280">
        <v>453</v>
      </c>
      <c r="R2">
        <v>5</v>
      </c>
      <c r="S2" s="231">
        <v>90.6</v>
      </c>
    </row>
    <row r="3" spans="2:19" ht="15">
      <c r="B3" s="264"/>
      <c r="C3" s="314">
        <f>RANK(Q3,Q$2:Q$65)</f>
        <v>3</v>
      </c>
      <c r="D3" s="327" t="s">
        <v>217</v>
      </c>
      <c r="E3" s="335" t="s">
        <v>5</v>
      </c>
      <c r="F3" s="257" t="s">
        <v>208</v>
      </c>
      <c r="G3" s="309">
        <v>87</v>
      </c>
      <c r="H3" s="303">
        <v>83</v>
      </c>
      <c r="I3" s="303">
        <v>88</v>
      </c>
      <c r="J3" s="303">
        <v>86</v>
      </c>
      <c r="K3" s="303">
        <v>93</v>
      </c>
      <c r="L3" s="303"/>
      <c r="M3" s="303"/>
      <c r="N3" s="303"/>
      <c r="O3" s="303"/>
      <c r="P3" s="303"/>
      <c r="Q3" s="280">
        <v>437</v>
      </c>
      <c r="R3">
        <v>5</v>
      </c>
      <c r="S3" s="231">
        <v>87.4</v>
      </c>
    </row>
    <row r="4" spans="2:19" ht="15">
      <c r="B4" s="264"/>
      <c r="C4" s="314">
        <f>RANK(Q4,Q$2:Q$65)</f>
        <v>4</v>
      </c>
      <c r="D4" s="327" t="s">
        <v>56</v>
      </c>
      <c r="E4" s="335" t="s">
        <v>3</v>
      </c>
      <c r="F4" s="257" t="s">
        <v>207</v>
      </c>
      <c r="G4" s="309">
        <v>99</v>
      </c>
      <c r="H4" s="303">
        <v>91</v>
      </c>
      <c r="I4" s="303"/>
      <c r="J4" s="303">
        <v>97</v>
      </c>
      <c r="K4" s="303">
        <v>98</v>
      </c>
      <c r="L4" s="303"/>
      <c r="M4" s="303"/>
      <c r="N4" s="303"/>
      <c r="O4" s="303"/>
      <c r="P4" s="303"/>
      <c r="Q4" s="280">
        <v>385</v>
      </c>
      <c r="R4">
        <v>4</v>
      </c>
      <c r="S4" s="231">
        <v>96.25</v>
      </c>
    </row>
    <row r="5" spans="2:19" ht="15">
      <c r="B5" s="264"/>
      <c r="C5" s="314">
        <f t="shared" ref="C5:C63" si="0">RANK(Q5,Q$2:Q$65)</f>
        <v>5</v>
      </c>
      <c r="D5" s="327" t="s">
        <v>209</v>
      </c>
      <c r="E5" s="335" t="s">
        <v>3</v>
      </c>
      <c r="F5" s="257" t="s">
        <v>207</v>
      </c>
      <c r="G5" s="309">
        <v>98</v>
      </c>
      <c r="H5" s="303">
        <v>89</v>
      </c>
      <c r="I5" s="303">
        <v>95</v>
      </c>
      <c r="J5" s="303"/>
      <c r="K5" s="303">
        <v>96</v>
      </c>
      <c r="L5" s="303"/>
      <c r="M5" s="303"/>
      <c r="N5" s="303"/>
      <c r="O5" s="303"/>
      <c r="P5" s="303"/>
      <c r="Q5" s="280">
        <v>378</v>
      </c>
      <c r="R5">
        <v>4</v>
      </c>
      <c r="S5" s="231">
        <v>94.5</v>
      </c>
    </row>
    <row r="6" spans="2:19" ht="15">
      <c r="B6" s="264"/>
      <c r="C6" s="314">
        <f t="shared" si="0"/>
        <v>6</v>
      </c>
      <c r="D6" s="327" t="s">
        <v>510</v>
      </c>
      <c r="E6" s="335" t="s">
        <v>4</v>
      </c>
      <c r="F6" s="257" t="s">
        <v>218</v>
      </c>
      <c r="G6" s="309"/>
      <c r="H6" s="303">
        <v>93</v>
      </c>
      <c r="I6" s="303">
        <v>82</v>
      </c>
      <c r="J6" s="303">
        <v>96</v>
      </c>
      <c r="K6" s="303">
        <v>97</v>
      </c>
      <c r="L6" s="303"/>
      <c r="M6" s="303"/>
      <c r="N6" s="303"/>
      <c r="O6" s="303"/>
      <c r="P6" s="303"/>
      <c r="Q6" s="280">
        <v>368</v>
      </c>
      <c r="R6">
        <v>4</v>
      </c>
      <c r="S6" s="231">
        <v>92</v>
      </c>
    </row>
    <row r="7" spans="2:19" ht="15">
      <c r="B7" s="264"/>
      <c r="C7" s="314">
        <f t="shared" si="0"/>
        <v>7</v>
      </c>
      <c r="D7" s="327" t="s">
        <v>173</v>
      </c>
      <c r="E7" s="335" t="s">
        <v>3</v>
      </c>
      <c r="F7" s="257" t="s">
        <v>207</v>
      </c>
      <c r="G7" s="309">
        <v>95</v>
      </c>
      <c r="H7" s="303">
        <v>84</v>
      </c>
      <c r="I7" s="303">
        <v>94</v>
      </c>
      <c r="J7" s="303">
        <v>90</v>
      </c>
      <c r="K7" s="303"/>
      <c r="L7" s="303"/>
      <c r="M7" s="303"/>
      <c r="N7" s="303"/>
      <c r="O7" s="303"/>
      <c r="P7" s="303"/>
      <c r="Q7" s="280">
        <v>363</v>
      </c>
      <c r="R7">
        <v>4</v>
      </c>
      <c r="S7" s="231">
        <v>90.75</v>
      </c>
    </row>
    <row r="8" spans="2:19" ht="15">
      <c r="B8" s="264"/>
      <c r="C8" s="314">
        <f t="shared" si="0"/>
        <v>2</v>
      </c>
      <c r="D8" s="327" t="s">
        <v>338</v>
      </c>
      <c r="E8" s="335" t="s">
        <v>4</v>
      </c>
      <c r="F8" s="257" t="s">
        <v>206</v>
      </c>
      <c r="G8" s="309">
        <v>89</v>
      </c>
      <c r="H8" s="303">
        <v>86</v>
      </c>
      <c r="I8" s="303">
        <v>90</v>
      </c>
      <c r="J8" s="303">
        <v>88</v>
      </c>
      <c r="K8" s="303">
        <v>89</v>
      </c>
      <c r="L8" s="303"/>
      <c r="M8" s="303"/>
      <c r="N8" s="303"/>
      <c r="O8" s="303"/>
      <c r="P8" s="303"/>
      <c r="Q8" s="280">
        <v>442</v>
      </c>
      <c r="R8">
        <v>5</v>
      </c>
      <c r="S8" s="231">
        <v>88.4</v>
      </c>
    </row>
    <row r="9" spans="2:19" ht="15">
      <c r="B9" s="264"/>
      <c r="C9" s="314">
        <f t="shared" si="0"/>
        <v>8</v>
      </c>
      <c r="D9" s="327" t="s">
        <v>335</v>
      </c>
      <c r="E9" s="335" t="s">
        <v>3</v>
      </c>
      <c r="F9" s="257" t="s">
        <v>207</v>
      </c>
      <c r="G9" s="309">
        <v>91</v>
      </c>
      <c r="H9" s="303">
        <v>81</v>
      </c>
      <c r="I9" s="303">
        <v>84</v>
      </c>
      <c r="J9" s="303">
        <v>89</v>
      </c>
      <c r="K9" s="303"/>
      <c r="L9" s="303"/>
      <c r="M9" s="303"/>
      <c r="N9" s="303"/>
      <c r="O9" s="303"/>
      <c r="P9" s="303"/>
      <c r="Q9" s="280">
        <v>345</v>
      </c>
      <c r="R9">
        <v>4</v>
      </c>
      <c r="S9" s="231">
        <v>86.25</v>
      </c>
    </row>
    <row r="10" spans="2:19" ht="15">
      <c r="B10" s="264"/>
      <c r="C10" s="314">
        <f t="shared" si="0"/>
        <v>9</v>
      </c>
      <c r="D10" s="327" t="s">
        <v>262</v>
      </c>
      <c r="E10" s="335" t="s">
        <v>189</v>
      </c>
      <c r="F10" s="257" t="s">
        <v>231</v>
      </c>
      <c r="G10" s="309">
        <v>84</v>
      </c>
      <c r="H10" s="303">
        <v>70</v>
      </c>
      <c r="I10" s="303">
        <v>91</v>
      </c>
      <c r="J10" s="303">
        <v>95</v>
      </c>
      <c r="K10" s="303"/>
      <c r="L10" s="303"/>
      <c r="M10" s="303"/>
      <c r="N10" s="303"/>
      <c r="O10" s="303"/>
      <c r="P10" s="303"/>
      <c r="Q10" s="280">
        <v>340</v>
      </c>
      <c r="R10">
        <v>4</v>
      </c>
      <c r="S10" s="231">
        <v>85</v>
      </c>
    </row>
    <row r="11" spans="2:19" ht="15">
      <c r="B11" s="264"/>
      <c r="C11" s="314">
        <f t="shared" si="0"/>
        <v>10</v>
      </c>
      <c r="D11" s="327" t="s">
        <v>35</v>
      </c>
      <c r="E11" s="335" t="s">
        <v>3</v>
      </c>
      <c r="F11" s="257" t="s">
        <v>225</v>
      </c>
      <c r="G11" s="309">
        <v>86</v>
      </c>
      <c r="H11" s="303">
        <v>71</v>
      </c>
      <c r="I11" s="303">
        <v>85</v>
      </c>
      <c r="J11" s="303">
        <v>84</v>
      </c>
      <c r="K11" s="303"/>
      <c r="L11" s="303"/>
      <c r="M11" s="303"/>
      <c r="N11" s="303"/>
      <c r="O11" s="303"/>
      <c r="P11" s="303"/>
      <c r="Q11" s="280">
        <v>326</v>
      </c>
      <c r="R11">
        <v>4</v>
      </c>
      <c r="S11" s="231">
        <v>81.5</v>
      </c>
    </row>
    <row r="12" spans="2:19" ht="15">
      <c r="B12" s="264"/>
      <c r="C12" s="314">
        <f t="shared" si="0"/>
        <v>11</v>
      </c>
      <c r="D12" s="327" t="s">
        <v>34</v>
      </c>
      <c r="E12" s="335" t="s">
        <v>3</v>
      </c>
      <c r="F12" s="257" t="s">
        <v>204</v>
      </c>
      <c r="G12" s="309"/>
      <c r="H12" s="303">
        <v>94</v>
      </c>
      <c r="I12" s="303">
        <v>93</v>
      </c>
      <c r="J12" s="303">
        <v>98</v>
      </c>
      <c r="K12" s="303"/>
      <c r="L12" s="303"/>
      <c r="M12" s="303"/>
      <c r="N12" s="303"/>
      <c r="O12" s="303"/>
      <c r="P12" s="303"/>
      <c r="Q12" s="280">
        <v>285</v>
      </c>
      <c r="R12">
        <v>3</v>
      </c>
      <c r="S12" s="231">
        <v>95</v>
      </c>
    </row>
    <row r="13" spans="2:19" ht="15">
      <c r="B13" s="264"/>
      <c r="C13" s="314">
        <f t="shared" si="0"/>
        <v>13</v>
      </c>
      <c r="D13" s="327" t="s">
        <v>349</v>
      </c>
      <c r="E13" s="335" t="s">
        <v>189</v>
      </c>
      <c r="F13" s="257" t="s">
        <v>208</v>
      </c>
      <c r="G13" s="309">
        <v>83</v>
      </c>
      <c r="H13" s="303"/>
      <c r="I13" s="303"/>
      <c r="J13" s="303">
        <v>85</v>
      </c>
      <c r="K13" s="303">
        <v>84</v>
      </c>
      <c r="L13" s="303"/>
      <c r="M13" s="303"/>
      <c r="N13" s="303"/>
      <c r="O13" s="303"/>
      <c r="P13" s="303"/>
      <c r="Q13" s="280">
        <v>252</v>
      </c>
      <c r="R13">
        <v>3</v>
      </c>
      <c r="S13" s="231">
        <v>84</v>
      </c>
    </row>
    <row r="14" spans="2:19" ht="15">
      <c r="B14" s="264"/>
      <c r="C14" s="314">
        <f t="shared" si="0"/>
        <v>13</v>
      </c>
      <c r="D14" s="327" t="s">
        <v>8</v>
      </c>
      <c r="E14" s="335" t="s">
        <v>5</v>
      </c>
      <c r="F14" s="257" t="s">
        <v>219</v>
      </c>
      <c r="G14" s="309"/>
      <c r="H14" s="303">
        <v>78</v>
      </c>
      <c r="I14" s="303">
        <v>87</v>
      </c>
      <c r="J14" s="303"/>
      <c r="K14" s="303">
        <v>87</v>
      </c>
      <c r="L14" s="303"/>
      <c r="M14" s="303"/>
      <c r="N14" s="303"/>
      <c r="O14" s="303"/>
      <c r="P14" s="303"/>
      <c r="Q14" s="280">
        <v>252</v>
      </c>
      <c r="R14">
        <v>3</v>
      </c>
      <c r="S14" s="231">
        <v>84</v>
      </c>
    </row>
    <row r="15" spans="2:19" ht="15">
      <c r="B15" s="264"/>
      <c r="C15" s="314">
        <f t="shared" si="0"/>
        <v>13</v>
      </c>
      <c r="D15" s="327" t="s">
        <v>524</v>
      </c>
      <c r="E15" s="335" t="s">
        <v>189</v>
      </c>
      <c r="F15" s="257" t="s">
        <v>207</v>
      </c>
      <c r="G15" s="309"/>
      <c r="H15" s="303">
        <v>80</v>
      </c>
      <c r="I15" s="303">
        <v>80</v>
      </c>
      <c r="J15" s="303"/>
      <c r="K15" s="303">
        <v>92</v>
      </c>
      <c r="L15" s="303"/>
      <c r="M15" s="303"/>
      <c r="N15" s="303"/>
      <c r="O15" s="303"/>
      <c r="P15" s="303"/>
      <c r="Q15" s="280">
        <v>252</v>
      </c>
      <c r="R15">
        <v>3</v>
      </c>
      <c r="S15" s="231">
        <v>84</v>
      </c>
    </row>
    <row r="16" spans="2:19" ht="15">
      <c r="B16" s="264"/>
      <c r="C16" s="314">
        <f t="shared" si="0"/>
        <v>16</v>
      </c>
      <c r="D16" s="327" t="s">
        <v>506</v>
      </c>
      <c r="E16" s="335" t="s">
        <v>189</v>
      </c>
      <c r="F16" s="257" t="s">
        <v>206</v>
      </c>
      <c r="G16" s="309"/>
      <c r="H16" s="303">
        <v>98</v>
      </c>
      <c r="I16" s="303"/>
      <c r="J16" s="303">
        <v>99</v>
      </c>
      <c r="K16" s="303"/>
      <c r="L16" s="303"/>
      <c r="M16" s="303"/>
      <c r="N16" s="303"/>
      <c r="O16" s="303"/>
      <c r="P16" s="303"/>
      <c r="Q16" s="280">
        <v>197</v>
      </c>
      <c r="R16">
        <v>2</v>
      </c>
      <c r="S16" s="231">
        <v>98.5</v>
      </c>
    </row>
    <row r="17" spans="2:19" ht="15">
      <c r="B17" s="264"/>
      <c r="C17" s="314">
        <f t="shared" si="0"/>
        <v>17</v>
      </c>
      <c r="D17" s="327" t="s">
        <v>142</v>
      </c>
      <c r="E17" s="335" t="s">
        <v>3</v>
      </c>
      <c r="F17" s="257" t="s">
        <v>231</v>
      </c>
      <c r="G17" s="309">
        <v>97</v>
      </c>
      <c r="H17" s="303">
        <v>97</v>
      </c>
      <c r="I17" s="303"/>
      <c r="J17" s="303"/>
      <c r="K17" s="303"/>
      <c r="L17" s="303"/>
      <c r="M17" s="303"/>
      <c r="N17" s="303"/>
      <c r="O17" s="303"/>
      <c r="P17" s="303"/>
      <c r="Q17" s="280">
        <v>194</v>
      </c>
      <c r="R17">
        <v>2</v>
      </c>
      <c r="S17" s="231">
        <v>97</v>
      </c>
    </row>
    <row r="18" spans="2:19" ht="15">
      <c r="B18" s="264"/>
      <c r="C18" s="314">
        <f t="shared" si="0"/>
        <v>18</v>
      </c>
      <c r="D18" s="327" t="s">
        <v>324</v>
      </c>
      <c r="E18" s="335" t="s">
        <v>3</v>
      </c>
      <c r="F18" s="257" t="s">
        <v>203</v>
      </c>
      <c r="G18" s="309">
        <v>96</v>
      </c>
      <c r="H18" s="303"/>
      <c r="I18" s="303"/>
      <c r="J18" s="303"/>
      <c r="K18" s="303">
        <v>90</v>
      </c>
      <c r="L18" s="303"/>
      <c r="M18" s="303"/>
      <c r="N18" s="303"/>
      <c r="O18" s="303"/>
      <c r="P18" s="303"/>
      <c r="Q18" s="280">
        <v>186</v>
      </c>
      <c r="R18">
        <v>2</v>
      </c>
      <c r="S18" s="231">
        <v>93</v>
      </c>
    </row>
    <row r="19" spans="2:19" ht="15">
      <c r="B19" s="264"/>
      <c r="C19" s="314">
        <f t="shared" si="0"/>
        <v>19</v>
      </c>
      <c r="D19" s="327" t="s">
        <v>330</v>
      </c>
      <c r="E19" s="335" t="s">
        <v>4</v>
      </c>
      <c r="F19" s="257" t="s">
        <v>214</v>
      </c>
      <c r="G19" s="309">
        <v>94</v>
      </c>
      <c r="H19" s="303">
        <v>90</v>
      </c>
      <c r="I19" s="303"/>
      <c r="J19" s="303"/>
      <c r="K19" s="303"/>
      <c r="L19" s="303"/>
      <c r="M19" s="303"/>
      <c r="N19" s="303"/>
      <c r="O19" s="303"/>
      <c r="P19" s="303"/>
      <c r="Q19" s="280">
        <v>184</v>
      </c>
      <c r="R19">
        <v>2</v>
      </c>
      <c r="S19" s="231">
        <v>92</v>
      </c>
    </row>
    <row r="20" spans="2:19" ht="15">
      <c r="B20" s="264"/>
      <c r="C20" s="314">
        <f t="shared" si="0"/>
        <v>19</v>
      </c>
      <c r="D20" s="327" t="s">
        <v>511</v>
      </c>
      <c r="E20" s="335" t="s">
        <v>4</v>
      </c>
      <c r="F20" s="257" t="s">
        <v>231</v>
      </c>
      <c r="G20" s="309"/>
      <c r="H20" s="303">
        <v>92</v>
      </c>
      <c r="I20" s="303">
        <v>92</v>
      </c>
      <c r="J20" s="303"/>
      <c r="K20" s="303"/>
      <c r="L20" s="303"/>
      <c r="M20" s="303"/>
      <c r="N20" s="303"/>
      <c r="O20" s="303"/>
      <c r="P20" s="303"/>
      <c r="Q20" s="280">
        <v>184</v>
      </c>
      <c r="R20">
        <v>2</v>
      </c>
      <c r="S20" s="231">
        <v>92</v>
      </c>
    </row>
    <row r="21" spans="2:19" ht="15">
      <c r="B21" s="264"/>
      <c r="C21" s="314">
        <f t="shared" si="0"/>
        <v>21</v>
      </c>
      <c r="D21" s="327" t="s">
        <v>332</v>
      </c>
      <c r="E21" s="335" t="s">
        <v>189</v>
      </c>
      <c r="F21" s="257" t="s">
        <v>216</v>
      </c>
      <c r="G21" s="309">
        <v>93</v>
      </c>
      <c r="H21" s="303">
        <v>87</v>
      </c>
      <c r="I21" s="303"/>
      <c r="J21" s="303"/>
      <c r="K21" s="303"/>
      <c r="L21" s="303"/>
      <c r="M21" s="303"/>
      <c r="N21" s="303"/>
      <c r="O21" s="303"/>
      <c r="P21" s="303"/>
      <c r="Q21" s="280">
        <v>180</v>
      </c>
      <c r="R21">
        <v>2</v>
      </c>
      <c r="S21" s="231">
        <v>90</v>
      </c>
    </row>
    <row r="22" spans="2:19" ht="15">
      <c r="B22" s="264"/>
      <c r="C22" s="314">
        <f t="shared" si="0"/>
        <v>22</v>
      </c>
      <c r="D22" s="3" t="s">
        <v>546</v>
      </c>
      <c r="E22" s="335" t="s">
        <v>5</v>
      </c>
      <c r="F22" s="257" t="s">
        <v>216</v>
      </c>
      <c r="G22" s="309"/>
      <c r="H22" s="303"/>
      <c r="I22" s="303"/>
      <c r="J22" s="303">
        <v>93</v>
      </c>
      <c r="K22" s="303">
        <v>86</v>
      </c>
      <c r="L22" s="303"/>
      <c r="M22" s="303"/>
      <c r="N22" s="303"/>
      <c r="O22" s="303"/>
      <c r="P22" s="303"/>
      <c r="Q22" s="280">
        <v>179</v>
      </c>
      <c r="R22">
        <v>2</v>
      </c>
      <c r="S22" s="231">
        <v>89.5</v>
      </c>
    </row>
    <row r="23" spans="2:19" ht="15">
      <c r="B23" s="264"/>
      <c r="C23" s="314">
        <f t="shared" si="0"/>
        <v>23</v>
      </c>
      <c r="D23" s="327" t="s">
        <v>346</v>
      </c>
      <c r="E23" s="335" t="s">
        <v>3</v>
      </c>
      <c r="F23" s="257" t="s">
        <v>213</v>
      </c>
      <c r="G23" s="309">
        <v>85</v>
      </c>
      <c r="H23" s="303"/>
      <c r="I23" s="310"/>
      <c r="J23" s="303">
        <v>91</v>
      </c>
      <c r="K23" s="303"/>
      <c r="L23" s="303"/>
      <c r="M23" s="303"/>
      <c r="N23" s="303"/>
      <c r="O23" s="303"/>
      <c r="P23" s="303"/>
      <c r="Q23" s="280">
        <v>176</v>
      </c>
      <c r="R23">
        <v>2</v>
      </c>
      <c r="S23" s="231">
        <v>88</v>
      </c>
    </row>
    <row r="24" spans="2:19" ht="15">
      <c r="B24" s="264"/>
      <c r="C24" s="314">
        <f t="shared" si="0"/>
        <v>12</v>
      </c>
      <c r="D24" s="327" t="s">
        <v>528</v>
      </c>
      <c r="E24" s="335" t="s">
        <v>189</v>
      </c>
      <c r="F24" s="257" t="s">
        <v>207</v>
      </c>
      <c r="G24" s="311"/>
      <c r="H24" s="305">
        <v>76</v>
      </c>
      <c r="I24" s="305">
        <v>97</v>
      </c>
      <c r="J24" s="303"/>
      <c r="K24" s="303">
        <v>91</v>
      </c>
      <c r="L24" s="303"/>
      <c r="M24" s="303"/>
      <c r="N24" s="303"/>
      <c r="O24" s="303"/>
      <c r="P24" s="303"/>
      <c r="Q24" s="280">
        <v>264</v>
      </c>
      <c r="R24">
        <v>3</v>
      </c>
      <c r="S24" s="231">
        <v>88</v>
      </c>
    </row>
    <row r="25" spans="2:19" ht="15">
      <c r="B25" s="264"/>
      <c r="C25" s="314">
        <f t="shared" si="0"/>
        <v>24</v>
      </c>
      <c r="D25" s="327" t="s">
        <v>671</v>
      </c>
      <c r="E25" s="335" t="s">
        <v>5</v>
      </c>
      <c r="F25" s="257" t="s">
        <v>218</v>
      </c>
      <c r="G25" s="309"/>
      <c r="H25" s="303"/>
      <c r="I25" s="303">
        <v>86</v>
      </c>
      <c r="J25" s="303">
        <v>83</v>
      </c>
      <c r="K25" s="303"/>
      <c r="L25" s="303"/>
      <c r="M25" s="303"/>
      <c r="N25" s="303"/>
      <c r="O25" s="303"/>
      <c r="P25" s="303"/>
      <c r="Q25" s="280">
        <v>169</v>
      </c>
      <c r="R25">
        <v>2</v>
      </c>
      <c r="S25" s="231">
        <v>84.5</v>
      </c>
    </row>
    <row r="26" spans="2:19" ht="15">
      <c r="B26" s="264"/>
      <c r="C26" s="314">
        <f t="shared" si="0"/>
        <v>25</v>
      </c>
      <c r="D26" s="327" t="s">
        <v>672</v>
      </c>
      <c r="E26" s="335" t="s">
        <v>189</v>
      </c>
      <c r="F26" s="257" t="s">
        <v>218</v>
      </c>
      <c r="G26" s="309"/>
      <c r="H26" s="303"/>
      <c r="I26" s="303">
        <v>83</v>
      </c>
      <c r="J26" s="303"/>
      <c r="K26" s="303">
        <v>85</v>
      </c>
      <c r="L26" s="303"/>
      <c r="M26" s="303"/>
      <c r="N26" s="303"/>
      <c r="O26" s="303"/>
      <c r="P26" s="303"/>
      <c r="Q26" s="280">
        <v>168</v>
      </c>
      <c r="R26">
        <v>2</v>
      </c>
      <c r="S26" s="231">
        <v>84</v>
      </c>
    </row>
    <row r="27" spans="2:19" ht="15">
      <c r="B27" s="264"/>
      <c r="C27" s="314">
        <f t="shared" si="0"/>
        <v>26</v>
      </c>
      <c r="D27" s="327" t="s">
        <v>276</v>
      </c>
      <c r="E27" s="335" t="s">
        <v>5</v>
      </c>
      <c r="F27" s="257" t="s">
        <v>213</v>
      </c>
      <c r="G27" s="309">
        <v>92</v>
      </c>
      <c r="H27" s="303">
        <v>74</v>
      </c>
      <c r="I27" s="303"/>
      <c r="J27" s="303"/>
      <c r="K27" s="303"/>
      <c r="L27" s="303"/>
      <c r="M27" s="303"/>
      <c r="N27" s="303"/>
      <c r="O27" s="303"/>
      <c r="P27" s="303"/>
      <c r="Q27" s="280">
        <v>166</v>
      </c>
      <c r="R27">
        <v>2</v>
      </c>
      <c r="S27" s="231">
        <v>83</v>
      </c>
    </row>
    <row r="28" spans="2:19" ht="15">
      <c r="B28" s="264"/>
      <c r="C28" s="314">
        <f t="shared" si="0"/>
        <v>27</v>
      </c>
      <c r="D28" s="327" t="s">
        <v>526</v>
      </c>
      <c r="E28" s="335" t="s">
        <v>4</v>
      </c>
      <c r="F28" s="257" t="s">
        <v>208</v>
      </c>
      <c r="G28" s="309"/>
      <c r="H28" s="303">
        <v>77</v>
      </c>
      <c r="I28" s="303"/>
      <c r="J28" s="303"/>
      <c r="K28" s="303">
        <v>88</v>
      </c>
      <c r="L28" s="303"/>
      <c r="M28" s="303"/>
      <c r="N28" s="303"/>
      <c r="O28" s="303"/>
      <c r="P28" s="303"/>
      <c r="Q28" s="280">
        <v>165</v>
      </c>
      <c r="R28">
        <v>2</v>
      </c>
      <c r="S28" s="231">
        <v>82.5</v>
      </c>
    </row>
    <row r="29" spans="2:19" ht="15">
      <c r="B29" s="264"/>
      <c r="C29" s="314">
        <f t="shared" si="0"/>
        <v>28</v>
      </c>
      <c r="D29" s="327" t="s">
        <v>361</v>
      </c>
      <c r="E29" s="335" t="s">
        <v>5</v>
      </c>
      <c r="F29" s="257" t="s">
        <v>233</v>
      </c>
      <c r="G29" s="639">
        <v>81</v>
      </c>
      <c r="H29" s="305"/>
      <c r="I29" s="303"/>
      <c r="J29" s="303">
        <v>82</v>
      </c>
      <c r="K29" s="303"/>
      <c r="L29" s="303"/>
      <c r="M29" s="303"/>
      <c r="N29" s="303"/>
      <c r="O29" s="303"/>
      <c r="P29" s="303"/>
      <c r="Q29" s="280">
        <v>163</v>
      </c>
      <c r="R29">
        <v>2</v>
      </c>
      <c r="S29" s="231">
        <v>81.5</v>
      </c>
    </row>
    <row r="30" spans="2:19" ht="15">
      <c r="B30" s="264"/>
      <c r="C30" s="314">
        <f t="shared" si="0"/>
        <v>29</v>
      </c>
      <c r="D30" s="257" t="s">
        <v>774</v>
      </c>
      <c r="E30" s="277" t="s">
        <v>3</v>
      </c>
      <c r="F30" s="257" t="s">
        <v>203</v>
      </c>
      <c r="G30" s="309"/>
      <c r="H30" s="303"/>
      <c r="I30" s="303"/>
      <c r="J30" s="303"/>
      <c r="K30" s="303">
        <v>99</v>
      </c>
      <c r="L30" s="303"/>
      <c r="M30" s="303"/>
      <c r="N30" s="303"/>
      <c r="O30" s="303"/>
      <c r="P30" s="303"/>
      <c r="Q30" s="280">
        <v>99</v>
      </c>
      <c r="R30">
        <v>1</v>
      </c>
      <c r="S30" s="231">
        <v>99</v>
      </c>
    </row>
    <row r="31" spans="2:19" ht="15" customHeight="1">
      <c r="B31" s="264"/>
      <c r="C31" s="314">
        <f t="shared" si="0"/>
        <v>29</v>
      </c>
      <c r="D31" s="257" t="s">
        <v>666</v>
      </c>
      <c r="E31" s="277" t="s">
        <v>3</v>
      </c>
      <c r="F31" s="257" t="s">
        <v>203</v>
      </c>
      <c r="G31" s="309"/>
      <c r="H31" s="303"/>
      <c r="I31" s="303">
        <v>99</v>
      </c>
      <c r="J31" s="303"/>
      <c r="K31" s="303"/>
      <c r="L31" s="303"/>
      <c r="M31" s="303"/>
      <c r="N31" s="303"/>
      <c r="O31" s="303"/>
      <c r="P31" s="303"/>
      <c r="Q31" s="280">
        <v>99</v>
      </c>
      <c r="R31">
        <v>1</v>
      </c>
      <c r="S31" s="231">
        <v>99</v>
      </c>
    </row>
    <row r="32" spans="2:19" ht="15">
      <c r="B32" s="264"/>
      <c r="C32" s="314">
        <f t="shared" si="0"/>
        <v>29</v>
      </c>
      <c r="D32" s="257" t="s">
        <v>87</v>
      </c>
      <c r="E32" s="277" t="s">
        <v>3</v>
      </c>
      <c r="F32" s="257" t="s">
        <v>204</v>
      </c>
      <c r="G32" s="309"/>
      <c r="H32" s="303">
        <v>99</v>
      </c>
      <c r="I32" s="303"/>
      <c r="J32" s="303"/>
      <c r="K32" s="303"/>
      <c r="L32" s="303"/>
      <c r="M32" s="303"/>
      <c r="N32" s="303"/>
      <c r="O32" s="303"/>
      <c r="P32" s="303"/>
      <c r="Q32" s="280">
        <v>99</v>
      </c>
      <c r="R32">
        <v>1</v>
      </c>
      <c r="S32" s="231">
        <v>99</v>
      </c>
    </row>
    <row r="33" spans="2:19" ht="15">
      <c r="B33" s="264"/>
      <c r="C33" s="314">
        <f t="shared" si="0"/>
        <v>32</v>
      </c>
      <c r="D33" s="257" t="s">
        <v>667</v>
      </c>
      <c r="E33" s="277" t="s">
        <v>4</v>
      </c>
      <c r="F33" s="257" t="s">
        <v>213</v>
      </c>
      <c r="G33" s="309"/>
      <c r="H33" s="303"/>
      <c r="I33" s="303">
        <v>98</v>
      </c>
      <c r="J33" s="303"/>
      <c r="K33" s="303"/>
      <c r="L33" s="303"/>
      <c r="M33" s="303"/>
      <c r="N33" s="303"/>
      <c r="O33" s="303"/>
      <c r="P33" s="303"/>
      <c r="Q33" s="280">
        <v>98</v>
      </c>
      <c r="R33">
        <v>1</v>
      </c>
      <c r="S33" s="231">
        <v>98</v>
      </c>
    </row>
    <row r="34" spans="2:19" ht="15">
      <c r="B34" s="264"/>
      <c r="C34" s="314">
        <f t="shared" si="0"/>
        <v>33</v>
      </c>
      <c r="D34" t="s">
        <v>90</v>
      </c>
      <c r="E34" s="300" t="s">
        <v>3</v>
      </c>
      <c r="F34" t="s">
        <v>211</v>
      </c>
      <c r="G34" s="313"/>
      <c r="H34" s="303"/>
      <c r="I34" s="310">
        <v>96</v>
      </c>
      <c r="J34" s="303"/>
      <c r="K34" s="303"/>
      <c r="L34" s="303"/>
      <c r="M34" s="303"/>
      <c r="N34" s="303"/>
      <c r="O34" s="303"/>
      <c r="P34" s="303"/>
      <c r="Q34" s="280">
        <v>96</v>
      </c>
      <c r="R34">
        <v>1</v>
      </c>
      <c r="S34" s="231">
        <v>96</v>
      </c>
    </row>
    <row r="35" spans="2:19" ht="15">
      <c r="B35" s="264"/>
      <c r="C35" s="314">
        <f t="shared" si="0"/>
        <v>33</v>
      </c>
      <c r="D35" s="257" t="s">
        <v>507</v>
      </c>
      <c r="E35" s="277" t="s">
        <v>4</v>
      </c>
      <c r="F35" s="257" t="s">
        <v>205</v>
      </c>
      <c r="G35" s="311"/>
      <c r="H35" s="305">
        <v>96</v>
      </c>
      <c r="I35" s="303"/>
      <c r="J35" s="303"/>
      <c r="K35" s="303"/>
      <c r="L35" s="303"/>
      <c r="M35" s="303"/>
      <c r="N35" s="303"/>
      <c r="O35" s="303"/>
      <c r="P35" s="303"/>
      <c r="Q35" s="280">
        <v>96</v>
      </c>
      <c r="R35">
        <v>1</v>
      </c>
      <c r="S35" s="231">
        <v>96</v>
      </c>
    </row>
    <row r="36" spans="2:19" ht="15">
      <c r="B36" s="264"/>
      <c r="C36" s="314">
        <f t="shared" si="0"/>
        <v>35</v>
      </c>
      <c r="D36" t="s">
        <v>190</v>
      </c>
      <c r="E36" s="300" t="s">
        <v>4</v>
      </c>
      <c r="F36" t="s">
        <v>223</v>
      </c>
      <c r="G36" s="313"/>
      <c r="H36" s="303">
        <v>95</v>
      </c>
      <c r="I36" s="303"/>
      <c r="J36" s="303"/>
      <c r="K36" s="303"/>
      <c r="L36" s="303"/>
      <c r="M36" s="303"/>
      <c r="N36" s="303"/>
      <c r="O36" s="303"/>
      <c r="P36" s="303"/>
      <c r="Q36" s="280">
        <v>95</v>
      </c>
      <c r="R36">
        <v>1</v>
      </c>
      <c r="S36" s="231">
        <v>95</v>
      </c>
    </row>
    <row r="37" spans="2:19" ht="15">
      <c r="B37" s="264"/>
      <c r="C37" s="314">
        <f t="shared" si="0"/>
        <v>35</v>
      </c>
      <c r="D37" s="257" t="s">
        <v>776</v>
      </c>
      <c r="E37" s="277" t="s">
        <v>4</v>
      </c>
      <c r="F37" s="257" t="s">
        <v>203</v>
      </c>
      <c r="G37" s="309"/>
      <c r="H37" s="303"/>
      <c r="I37" s="303"/>
      <c r="J37" s="303"/>
      <c r="K37" s="303">
        <v>95</v>
      </c>
      <c r="L37" s="303"/>
      <c r="M37" s="303"/>
      <c r="N37" s="303"/>
      <c r="O37" s="303"/>
      <c r="P37" s="303"/>
      <c r="Q37" s="280">
        <v>95</v>
      </c>
      <c r="R37">
        <v>1</v>
      </c>
      <c r="S37" s="231">
        <v>95</v>
      </c>
    </row>
    <row r="38" spans="2:19" ht="15">
      <c r="B38" s="264"/>
      <c r="C38" s="314">
        <f t="shared" si="0"/>
        <v>37</v>
      </c>
      <c r="D38" s="257" t="s">
        <v>557</v>
      </c>
      <c r="E38" s="277" t="s">
        <v>4</v>
      </c>
      <c r="F38" s="257" t="s">
        <v>218</v>
      </c>
      <c r="G38" s="311"/>
      <c r="H38" s="305"/>
      <c r="I38" s="303"/>
      <c r="J38" s="303">
        <v>94</v>
      </c>
      <c r="K38" s="303"/>
      <c r="L38" s="303"/>
      <c r="M38" s="303"/>
      <c r="N38" s="303"/>
      <c r="O38" s="303"/>
      <c r="P38" s="303"/>
      <c r="Q38" s="280">
        <v>94</v>
      </c>
      <c r="R38">
        <v>1</v>
      </c>
      <c r="S38" s="231">
        <v>94</v>
      </c>
    </row>
    <row r="39" spans="2:19" ht="15">
      <c r="B39" s="264"/>
      <c r="C39" s="314">
        <f t="shared" si="0"/>
        <v>38</v>
      </c>
      <c r="D39" s="257" t="s">
        <v>275</v>
      </c>
      <c r="E39" s="277" t="s">
        <v>3</v>
      </c>
      <c r="F39" s="257" t="s">
        <v>213</v>
      </c>
      <c r="G39" s="309">
        <v>88</v>
      </c>
      <c r="H39" s="303"/>
      <c r="I39" s="303"/>
      <c r="J39" s="303"/>
      <c r="K39" s="303"/>
      <c r="L39" s="303"/>
      <c r="M39" s="303"/>
      <c r="N39" s="303"/>
      <c r="O39" s="303"/>
      <c r="P39" s="303"/>
      <c r="Q39" s="280">
        <v>88</v>
      </c>
      <c r="R39">
        <v>1</v>
      </c>
      <c r="S39" s="231">
        <v>88</v>
      </c>
    </row>
    <row r="40" spans="2:19" ht="15">
      <c r="B40" s="264"/>
      <c r="C40" s="314">
        <f t="shared" si="0"/>
        <v>39</v>
      </c>
      <c r="D40" s="257" t="s">
        <v>274</v>
      </c>
      <c r="E40" s="277" t="s">
        <v>3</v>
      </c>
      <c r="F40" s="257" t="s">
        <v>207</v>
      </c>
      <c r="G40" s="311"/>
      <c r="H40" s="305"/>
      <c r="I40" s="303"/>
      <c r="J40" s="303">
        <v>87</v>
      </c>
      <c r="K40" s="303"/>
      <c r="L40" s="303"/>
      <c r="M40" s="303"/>
      <c r="N40" s="303"/>
      <c r="O40" s="303"/>
      <c r="P40" s="303"/>
      <c r="Q40" s="280">
        <v>87</v>
      </c>
      <c r="R40">
        <v>1</v>
      </c>
      <c r="S40" s="231">
        <v>87</v>
      </c>
    </row>
    <row r="41" spans="2:19" ht="15">
      <c r="B41" s="264"/>
      <c r="C41" s="314">
        <f t="shared" si="0"/>
        <v>40</v>
      </c>
      <c r="D41" t="s">
        <v>133</v>
      </c>
      <c r="E41" s="300" t="s">
        <v>4</v>
      </c>
      <c r="F41" t="s">
        <v>206</v>
      </c>
      <c r="G41" s="313"/>
      <c r="H41" s="303">
        <v>85</v>
      </c>
      <c r="I41" s="303"/>
      <c r="J41" s="303"/>
      <c r="K41" s="303"/>
      <c r="L41" s="303"/>
      <c r="M41" s="303"/>
      <c r="N41" s="303"/>
      <c r="O41" s="303"/>
      <c r="P41" s="303"/>
      <c r="Q41" s="280">
        <v>85</v>
      </c>
      <c r="R41">
        <v>1</v>
      </c>
      <c r="S41" s="231">
        <v>85</v>
      </c>
    </row>
    <row r="42" spans="2:19" ht="15">
      <c r="B42" s="264"/>
      <c r="C42" s="314">
        <f t="shared" si="0"/>
        <v>41</v>
      </c>
      <c r="D42" s="257" t="s">
        <v>778</v>
      </c>
      <c r="E42" s="277" t="s">
        <v>4</v>
      </c>
      <c r="F42" s="257" t="s">
        <v>216</v>
      </c>
      <c r="G42" s="309"/>
      <c r="H42" s="303"/>
      <c r="I42" s="303"/>
      <c r="J42" s="303"/>
      <c r="K42" s="303">
        <v>83</v>
      </c>
      <c r="L42" s="303"/>
      <c r="M42" s="303"/>
      <c r="N42" s="303"/>
      <c r="O42" s="303"/>
      <c r="P42" s="303"/>
      <c r="Q42" s="280">
        <v>83</v>
      </c>
      <c r="R42">
        <v>1</v>
      </c>
      <c r="S42" s="231">
        <v>83</v>
      </c>
    </row>
    <row r="43" spans="2:19" ht="15">
      <c r="B43" s="264"/>
      <c r="C43" s="314">
        <f t="shared" si="0"/>
        <v>42</v>
      </c>
      <c r="D43" t="s">
        <v>354</v>
      </c>
      <c r="E43" s="277" t="s">
        <v>189</v>
      </c>
      <c r="F43" s="257" t="s">
        <v>218</v>
      </c>
      <c r="G43" s="639">
        <v>82</v>
      </c>
      <c r="H43" s="305"/>
      <c r="I43" s="303"/>
      <c r="J43" s="303"/>
      <c r="K43" s="303"/>
      <c r="L43" s="303"/>
      <c r="M43" s="303"/>
      <c r="N43" s="303"/>
      <c r="O43" s="303"/>
      <c r="P43" s="303"/>
      <c r="Q43" s="280">
        <v>82</v>
      </c>
      <c r="R43">
        <v>1</v>
      </c>
      <c r="S43" s="231">
        <v>82</v>
      </c>
    </row>
    <row r="44" spans="2:19" ht="15">
      <c r="B44" s="264"/>
      <c r="C44" s="314">
        <f t="shared" si="0"/>
        <v>42</v>
      </c>
      <c r="D44" s="257" t="s">
        <v>523</v>
      </c>
      <c r="E44" s="277" t="s">
        <v>4</v>
      </c>
      <c r="F44" s="257" t="s">
        <v>215</v>
      </c>
      <c r="G44" s="309"/>
      <c r="H44" s="303">
        <v>82</v>
      </c>
      <c r="I44" s="303"/>
      <c r="J44" s="303"/>
      <c r="K44" s="303"/>
      <c r="L44" s="303"/>
      <c r="M44" s="303"/>
      <c r="N44" s="303"/>
      <c r="O44" s="303"/>
      <c r="P44" s="303"/>
      <c r="Q44" s="280">
        <v>82</v>
      </c>
      <c r="R44">
        <v>1</v>
      </c>
      <c r="S44" s="231">
        <v>82</v>
      </c>
    </row>
    <row r="45" spans="2:19" ht="15">
      <c r="B45" s="264"/>
      <c r="C45" s="314">
        <f t="shared" si="0"/>
        <v>44</v>
      </c>
      <c r="D45" s="257" t="s">
        <v>673</v>
      </c>
      <c r="E45" s="277" t="s">
        <v>189</v>
      </c>
      <c r="F45" s="257" t="s">
        <v>216</v>
      </c>
      <c r="G45" s="309"/>
      <c r="H45" s="303"/>
      <c r="I45" s="303">
        <v>81</v>
      </c>
      <c r="J45" s="303"/>
      <c r="K45" s="303"/>
      <c r="L45" s="303"/>
      <c r="M45" s="303"/>
      <c r="N45" s="303"/>
      <c r="O45" s="303"/>
      <c r="P45" s="303"/>
      <c r="Q45" s="280">
        <v>81</v>
      </c>
      <c r="R45">
        <v>1</v>
      </c>
      <c r="S45" s="231">
        <v>81</v>
      </c>
    </row>
    <row r="46" spans="2:19" ht="15">
      <c r="B46" s="264"/>
      <c r="C46" s="314">
        <f t="shared" si="0"/>
        <v>44</v>
      </c>
      <c r="D46" s="257" t="s">
        <v>554</v>
      </c>
      <c r="E46" s="277" t="s">
        <v>3</v>
      </c>
      <c r="F46" s="257" t="s">
        <v>208</v>
      </c>
      <c r="G46" s="309"/>
      <c r="H46" s="303"/>
      <c r="I46" s="303"/>
      <c r="J46" s="303">
        <v>81</v>
      </c>
      <c r="K46" s="303"/>
      <c r="L46" s="303"/>
      <c r="M46" s="303"/>
      <c r="N46" s="303"/>
      <c r="O46" s="303"/>
      <c r="P46" s="303"/>
      <c r="Q46" s="280">
        <v>81</v>
      </c>
      <c r="R46">
        <v>1</v>
      </c>
      <c r="S46" s="231">
        <v>81</v>
      </c>
    </row>
    <row r="47" spans="2:19" ht="15">
      <c r="B47" s="264"/>
      <c r="C47" s="314">
        <f t="shared" si="0"/>
        <v>46</v>
      </c>
      <c r="D47" s="257" t="s">
        <v>525</v>
      </c>
      <c r="E47" s="277" t="s">
        <v>189</v>
      </c>
      <c r="F47" s="257" t="s">
        <v>211</v>
      </c>
      <c r="G47" s="309"/>
      <c r="H47" s="303">
        <v>79</v>
      </c>
      <c r="I47" s="303"/>
      <c r="J47" s="303"/>
      <c r="K47" s="303"/>
      <c r="L47" s="303"/>
      <c r="M47" s="303"/>
      <c r="N47" s="303"/>
      <c r="O47" s="303"/>
      <c r="P47" s="303"/>
      <c r="Q47" s="280">
        <v>79</v>
      </c>
      <c r="R47">
        <v>1</v>
      </c>
      <c r="S47" s="231">
        <v>79</v>
      </c>
    </row>
    <row r="48" spans="2:19" ht="15">
      <c r="B48" s="264"/>
      <c r="C48" s="314">
        <f t="shared" si="0"/>
        <v>47</v>
      </c>
      <c r="D48" s="257" t="s">
        <v>529</v>
      </c>
      <c r="E48" s="277" t="s">
        <v>3</v>
      </c>
      <c r="F48" s="257" t="s">
        <v>208</v>
      </c>
      <c r="G48" s="309"/>
      <c r="H48" s="303">
        <v>75</v>
      </c>
      <c r="I48" s="303"/>
      <c r="J48" s="303"/>
      <c r="K48" s="303"/>
      <c r="L48" s="303"/>
      <c r="M48" s="303"/>
      <c r="N48" s="303"/>
      <c r="O48" s="303"/>
      <c r="P48" s="303"/>
      <c r="Q48" s="280">
        <v>75</v>
      </c>
      <c r="R48">
        <v>1</v>
      </c>
      <c r="S48" s="231">
        <v>75</v>
      </c>
    </row>
    <row r="49" spans="2:19" ht="15">
      <c r="B49" s="264"/>
      <c r="C49" s="314">
        <f t="shared" si="0"/>
        <v>48</v>
      </c>
      <c r="D49" s="257" t="s">
        <v>530</v>
      </c>
      <c r="E49" s="277" t="s">
        <v>189</v>
      </c>
      <c r="F49" s="257" t="s">
        <v>216</v>
      </c>
      <c r="G49" s="309"/>
      <c r="H49" s="303">
        <v>73</v>
      </c>
      <c r="I49" s="303"/>
      <c r="J49" s="303"/>
      <c r="K49" s="303"/>
      <c r="L49" s="303"/>
      <c r="M49" s="303"/>
      <c r="N49" s="303"/>
      <c r="O49" s="303"/>
      <c r="P49" s="303"/>
      <c r="Q49" s="280">
        <v>73</v>
      </c>
      <c r="R49">
        <v>1</v>
      </c>
      <c r="S49" s="231">
        <v>73</v>
      </c>
    </row>
    <row r="50" spans="2:19" ht="15">
      <c r="B50" s="264"/>
      <c r="C50" s="314">
        <f t="shared" si="0"/>
        <v>49</v>
      </c>
      <c r="D50" t="s">
        <v>532</v>
      </c>
      <c r="E50" s="300" t="s">
        <v>3</v>
      </c>
      <c r="F50" s="261" t="s">
        <v>203</v>
      </c>
      <c r="G50" s="303"/>
      <c r="H50" s="303">
        <v>72</v>
      </c>
      <c r="I50" s="303"/>
      <c r="J50" s="303"/>
      <c r="K50" s="303"/>
      <c r="L50" s="303"/>
      <c r="M50" s="303"/>
      <c r="N50" s="303"/>
      <c r="O50" s="303"/>
      <c r="P50" s="303"/>
      <c r="Q50" s="280">
        <v>72</v>
      </c>
      <c r="R50">
        <v>1</v>
      </c>
      <c r="S50" s="231">
        <v>72</v>
      </c>
    </row>
    <row r="51" spans="2:19" ht="15">
      <c r="B51" s="264"/>
      <c r="C51" s="314" t="e">
        <f t="shared" si="0"/>
        <v>#N/A</v>
      </c>
      <c r="D51"/>
      <c r="E51" s="300"/>
      <c r="F51" s="261"/>
      <c r="G51" s="303"/>
      <c r="H51" s="303"/>
      <c r="I51" s="303"/>
      <c r="J51" s="303"/>
      <c r="K51" s="303"/>
      <c r="L51" s="303"/>
      <c r="M51" s="303"/>
      <c r="N51" s="303"/>
      <c r="O51" s="303"/>
      <c r="P51" s="303"/>
      <c r="Q51" s="280"/>
      <c r="R51"/>
      <c r="S51" s="231"/>
    </row>
    <row r="52" spans="2:19" ht="15">
      <c r="B52" s="264"/>
      <c r="C52" s="314" t="e">
        <f t="shared" si="0"/>
        <v>#N/A</v>
      </c>
      <c r="D52"/>
      <c r="E52" s="300"/>
      <c r="F52" s="261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280"/>
      <c r="R52"/>
      <c r="S52" s="231"/>
    </row>
    <row r="53" spans="2:19" ht="15">
      <c r="B53" s="264"/>
      <c r="C53" s="314" t="e">
        <f t="shared" si="0"/>
        <v>#N/A</v>
      </c>
      <c r="D53"/>
      <c r="E53" s="300"/>
      <c r="F53" s="261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280"/>
      <c r="R53"/>
      <c r="S53" s="231"/>
    </row>
    <row r="54" spans="2:19" ht="15">
      <c r="B54" s="264"/>
      <c r="C54" s="314" t="e">
        <f t="shared" si="0"/>
        <v>#N/A</v>
      </c>
      <c r="D54"/>
      <c r="E54" s="300"/>
      <c r="F54" s="261"/>
      <c r="G54" s="303"/>
      <c r="H54" s="303"/>
      <c r="I54" s="303"/>
      <c r="J54" s="303"/>
      <c r="K54" s="303"/>
      <c r="L54" s="303"/>
      <c r="M54" s="303"/>
      <c r="N54" s="303"/>
      <c r="O54" s="303"/>
      <c r="P54" s="303"/>
      <c r="Q54" s="280"/>
      <c r="R54"/>
      <c r="S54" s="231"/>
    </row>
    <row r="55" spans="2:19" ht="15">
      <c r="B55" s="264"/>
      <c r="C55" s="314" t="e">
        <f t="shared" si="0"/>
        <v>#N/A</v>
      </c>
      <c r="D55"/>
      <c r="E55" s="300"/>
      <c r="F55" s="261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280"/>
      <c r="R55"/>
      <c r="S55" s="231"/>
    </row>
    <row r="56" spans="2:19" ht="15">
      <c r="B56" s="264"/>
      <c r="C56" s="314" t="e">
        <f t="shared" si="0"/>
        <v>#N/A</v>
      </c>
      <c r="D56"/>
      <c r="E56" s="300"/>
      <c r="F56" s="261"/>
      <c r="G56" s="303"/>
      <c r="H56" s="303"/>
      <c r="I56" s="303"/>
      <c r="J56" s="303"/>
      <c r="K56" s="303"/>
      <c r="L56" s="303"/>
      <c r="M56" s="303"/>
      <c r="N56" s="303"/>
      <c r="O56" s="303"/>
      <c r="P56" s="303"/>
      <c r="Q56" s="280"/>
      <c r="R56"/>
      <c r="S56" s="231"/>
    </row>
    <row r="57" spans="2:19" ht="15">
      <c r="B57" s="264"/>
      <c r="C57" s="314" t="e">
        <f t="shared" si="0"/>
        <v>#N/A</v>
      </c>
      <c r="D57"/>
      <c r="E57" s="300"/>
      <c r="F57" s="261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280"/>
      <c r="R57"/>
      <c r="S57" s="231"/>
    </row>
    <row r="58" spans="2:19" ht="15">
      <c r="B58" s="264"/>
      <c r="C58" s="314" t="e">
        <f t="shared" si="0"/>
        <v>#N/A</v>
      </c>
      <c r="D58"/>
      <c r="E58" s="300"/>
      <c r="F58" s="261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280"/>
      <c r="R58"/>
      <c r="S58" s="231"/>
    </row>
    <row r="59" spans="2:19" ht="15">
      <c r="B59" s="264"/>
      <c r="C59" s="314" t="e">
        <f t="shared" si="0"/>
        <v>#N/A</v>
      </c>
      <c r="D59"/>
      <c r="E59" s="300"/>
      <c r="F59" s="261"/>
      <c r="G59" s="303"/>
      <c r="H59" s="303"/>
      <c r="I59" s="303"/>
      <c r="J59" s="303"/>
      <c r="K59" s="303"/>
      <c r="L59" s="303"/>
      <c r="M59" s="303"/>
      <c r="N59" s="303"/>
      <c r="O59" s="303"/>
      <c r="P59" s="303"/>
      <c r="Q59" s="280"/>
      <c r="R59"/>
      <c r="S59" s="231"/>
    </row>
    <row r="60" spans="2:19" ht="15">
      <c r="B60" s="264"/>
      <c r="C60" s="314" t="e">
        <f t="shared" si="0"/>
        <v>#N/A</v>
      </c>
      <c r="D60"/>
      <c r="E60" s="300"/>
      <c r="F60" s="261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280"/>
      <c r="R60"/>
      <c r="S60" s="231"/>
    </row>
    <row r="61" spans="2:19" ht="15">
      <c r="B61" s="264"/>
      <c r="C61" s="314" t="e">
        <f t="shared" si="0"/>
        <v>#N/A</v>
      </c>
      <c r="D61"/>
      <c r="E61" s="300"/>
      <c r="F61" s="261"/>
      <c r="G61" s="303"/>
      <c r="H61" s="303"/>
      <c r="I61" s="303"/>
      <c r="J61" s="303"/>
      <c r="K61" s="303"/>
      <c r="L61" s="303"/>
      <c r="M61" s="303"/>
      <c r="N61" s="303"/>
      <c r="O61" s="303"/>
      <c r="P61" s="303"/>
      <c r="Q61" s="280"/>
      <c r="R61"/>
      <c r="S61" s="231"/>
    </row>
    <row r="62" spans="2:19" ht="15">
      <c r="B62" s="264"/>
      <c r="C62" s="314" t="e">
        <f t="shared" si="0"/>
        <v>#N/A</v>
      </c>
      <c r="D62"/>
      <c r="E62" s="300"/>
      <c r="F62" s="261"/>
      <c r="G62" s="303"/>
      <c r="H62" s="303"/>
      <c r="I62" s="303"/>
      <c r="J62" s="303"/>
      <c r="K62" s="303"/>
      <c r="L62" s="303"/>
      <c r="M62" s="303"/>
      <c r="N62" s="303"/>
      <c r="O62" s="303"/>
      <c r="P62" s="303"/>
      <c r="Q62" s="280"/>
      <c r="R62"/>
      <c r="S62" s="231"/>
    </row>
    <row r="63" spans="2:19" ht="15">
      <c r="B63" s="264"/>
      <c r="C63" s="314" t="e">
        <f t="shared" si="0"/>
        <v>#N/A</v>
      </c>
      <c r="D63"/>
      <c r="E63" s="300"/>
      <c r="F63" s="261"/>
      <c r="G63" s="303"/>
      <c r="H63" s="303"/>
      <c r="I63" s="303"/>
      <c r="J63" s="303"/>
      <c r="K63" s="303"/>
      <c r="L63" s="303"/>
      <c r="M63" s="303"/>
      <c r="N63" s="303"/>
      <c r="O63" s="303"/>
      <c r="P63" s="303"/>
      <c r="Q63" s="280"/>
      <c r="R63"/>
      <c r="S63" s="231"/>
    </row>
    <row r="64" spans="2:19" ht="15">
      <c r="B64"/>
      <c r="C64">
        <f t="shared" ref="C64" si="1">COUNTA(C2:C63)</f>
        <v>62</v>
      </c>
      <c r="D64"/>
      <c r="E64" s="300"/>
      <c r="F64" s="261"/>
      <c r="G64"/>
      <c r="H64"/>
      <c r="I64"/>
      <c r="J64"/>
      <c r="K64"/>
      <c r="L64"/>
      <c r="M64"/>
      <c r="N64"/>
      <c r="O64"/>
      <c r="P64"/>
      <c r="Q64" s="280"/>
      <c r="R64"/>
      <c r="S64"/>
    </row>
    <row r="66" spans="2:19" ht="15">
      <c r="B66" s="270" t="s">
        <v>9</v>
      </c>
      <c r="C66" s="314">
        <f>RANK(Q66,Q$66:Q$173)</f>
        <v>1</v>
      </c>
      <c r="D66" t="s">
        <v>373</v>
      </c>
      <c r="E66" s="300" t="s">
        <v>3</v>
      </c>
      <c r="F66" s="261" t="s">
        <v>213</v>
      </c>
      <c r="G66">
        <v>84</v>
      </c>
      <c r="H66">
        <v>78</v>
      </c>
      <c r="I66">
        <v>76</v>
      </c>
      <c r="J66">
        <v>79</v>
      </c>
      <c r="K66">
        <v>84</v>
      </c>
      <c r="L66"/>
      <c r="M66"/>
      <c r="N66"/>
      <c r="O66"/>
      <c r="P66"/>
      <c r="Q66" s="280">
        <v>401</v>
      </c>
      <c r="R66">
        <v>5</v>
      </c>
      <c r="S66" s="231">
        <v>80.2</v>
      </c>
    </row>
    <row r="67" spans="2:19" ht="15">
      <c r="B67" s="270"/>
      <c r="C67" s="314">
        <f t="shared" ref="C67:C130" si="2">RANK(Q67,Q$66:Q$173)</f>
        <v>2</v>
      </c>
      <c r="D67" t="s">
        <v>362</v>
      </c>
      <c r="E67" s="300" t="s">
        <v>4</v>
      </c>
      <c r="F67" s="261" t="s">
        <v>205</v>
      </c>
      <c r="G67">
        <v>99</v>
      </c>
      <c r="H67"/>
      <c r="I67">
        <v>99</v>
      </c>
      <c r="J67">
        <v>99</v>
      </c>
      <c r="K67">
        <v>99</v>
      </c>
      <c r="L67"/>
      <c r="M67"/>
      <c r="N67"/>
      <c r="O67"/>
      <c r="P67"/>
      <c r="Q67" s="280">
        <v>396</v>
      </c>
      <c r="R67">
        <v>4</v>
      </c>
      <c r="S67" s="231">
        <v>99</v>
      </c>
    </row>
    <row r="68" spans="2:19" ht="15">
      <c r="B68" s="270"/>
      <c r="C68" s="314">
        <f t="shared" si="2"/>
        <v>3</v>
      </c>
      <c r="D68" t="s">
        <v>37</v>
      </c>
      <c r="E68" s="300" t="s">
        <v>3</v>
      </c>
      <c r="F68" s="261" t="s">
        <v>216</v>
      </c>
      <c r="G68">
        <v>97</v>
      </c>
      <c r="H68">
        <v>96</v>
      </c>
      <c r="I68"/>
      <c r="J68">
        <v>95</v>
      </c>
      <c r="K68">
        <v>96</v>
      </c>
      <c r="L68"/>
      <c r="M68"/>
      <c r="N68"/>
      <c r="O68"/>
      <c r="P68"/>
      <c r="Q68" s="280">
        <v>384</v>
      </c>
      <c r="R68">
        <v>4</v>
      </c>
      <c r="S68" s="231">
        <v>96</v>
      </c>
    </row>
    <row r="69" spans="2:19" ht="15">
      <c r="B69" s="270"/>
      <c r="C69" s="314">
        <f t="shared" si="2"/>
        <v>4</v>
      </c>
      <c r="D69" t="s">
        <v>363</v>
      </c>
      <c r="E69" s="300" t="s">
        <v>189</v>
      </c>
      <c r="F69" s="261" t="s">
        <v>223</v>
      </c>
      <c r="G69">
        <v>98</v>
      </c>
      <c r="H69">
        <v>98</v>
      </c>
      <c r="I69">
        <v>89</v>
      </c>
      <c r="J69"/>
      <c r="K69">
        <v>93</v>
      </c>
      <c r="L69"/>
      <c r="M69"/>
      <c r="N69"/>
      <c r="O69"/>
      <c r="P69"/>
      <c r="Q69" s="280">
        <v>378</v>
      </c>
      <c r="R69">
        <v>4</v>
      </c>
      <c r="S69" s="231">
        <v>94.5</v>
      </c>
    </row>
    <row r="70" spans="2:19" ht="15">
      <c r="B70" s="270"/>
      <c r="C70" s="314">
        <f t="shared" si="2"/>
        <v>5</v>
      </c>
      <c r="D70" t="s">
        <v>549</v>
      </c>
      <c r="E70" s="300" t="s">
        <v>5</v>
      </c>
      <c r="F70" s="261" t="s">
        <v>226</v>
      </c>
      <c r="G70"/>
      <c r="H70">
        <v>91</v>
      </c>
      <c r="I70">
        <v>90</v>
      </c>
      <c r="J70">
        <v>93</v>
      </c>
      <c r="K70">
        <v>94</v>
      </c>
      <c r="L70"/>
      <c r="M70"/>
      <c r="N70"/>
      <c r="O70"/>
      <c r="P70"/>
      <c r="Q70" s="280">
        <v>368</v>
      </c>
      <c r="R70">
        <v>4</v>
      </c>
      <c r="S70" s="231">
        <v>92</v>
      </c>
    </row>
    <row r="71" spans="2:19" ht="15">
      <c r="B71" s="270"/>
      <c r="C71" s="314">
        <f t="shared" si="2"/>
        <v>6</v>
      </c>
      <c r="D71" t="s">
        <v>551</v>
      </c>
      <c r="E71" s="300" t="s">
        <v>4</v>
      </c>
      <c r="F71" s="261" t="s">
        <v>222</v>
      </c>
      <c r="G71"/>
      <c r="H71">
        <v>88</v>
      </c>
      <c r="I71">
        <v>91</v>
      </c>
      <c r="J71">
        <v>91</v>
      </c>
      <c r="K71">
        <v>90</v>
      </c>
      <c r="L71"/>
      <c r="M71"/>
      <c r="N71"/>
      <c r="O71"/>
      <c r="P71"/>
      <c r="Q71" s="280">
        <v>360</v>
      </c>
      <c r="R71">
        <v>4</v>
      </c>
      <c r="S71" s="231">
        <v>90</v>
      </c>
    </row>
    <row r="72" spans="2:19" ht="15">
      <c r="B72" s="270"/>
      <c r="C72" s="314">
        <f t="shared" si="2"/>
        <v>7</v>
      </c>
      <c r="D72" t="s">
        <v>232</v>
      </c>
      <c r="E72" s="300" t="s">
        <v>189</v>
      </c>
      <c r="F72" s="261" t="s">
        <v>226</v>
      </c>
      <c r="G72">
        <v>85</v>
      </c>
      <c r="H72"/>
      <c r="I72">
        <v>83</v>
      </c>
      <c r="J72">
        <v>84</v>
      </c>
      <c r="K72">
        <v>87</v>
      </c>
      <c r="L72"/>
      <c r="M72"/>
      <c r="N72"/>
      <c r="O72"/>
      <c r="P72"/>
      <c r="Q72" s="280">
        <v>339</v>
      </c>
      <c r="R72">
        <v>4</v>
      </c>
      <c r="S72" s="231">
        <v>84.75</v>
      </c>
    </row>
    <row r="73" spans="2:19" ht="15">
      <c r="B73" s="270"/>
      <c r="C73" s="314">
        <f t="shared" si="2"/>
        <v>8</v>
      </c>
      <c r="D73" t="s">
        <v>372</v>
      </c>
      <c r="E73" s="300" t="s">
        <v>3</v>
      </c>
      <c r="F73" s="261" t="s">
        <v>208</v>
      </c>
      <c r="G73">
        <v>86</v>
      </c>
      <c r="H73">
        <v>72</v>
      </c>
      <c r="I73">
        <v>88</v>
      </c>
      <c r="J73">
        <v>88</v>
      </c>
      <c r="K73"/>
      <c r="L73"/>
      <c r="M73"/>
      <c r="N73"/>
      <c r="O73"/>
      <c r="P73"/>
      <c r="Q73" s="280">
        <v>334</v>
      </c>
      <c r="R73">
        <v>4</v>
      </c>
      <c r="S73" s="231">
        <v>83.5</v>
      </c>
    </row>
    <row r="74" spans="2:19" ht="15">
      <c r="B74" s="270"/>
      <c r="C74" s="314">
        <f t="shared" si="2"/>
        <v>9</v>
      </c>
      <c r="D74" t="s">
        <v>403</v>
      </c>
      <c r="E74" s="300" t="s">
        <v>3</v>
      </c>
      <c r="F74" s="261" t="s">
        <v>233</v>
      </c>
      <c r="G74"/>
      <c r="H74">
        <v>75</v>
      </c>
      <c r="I74">
        <v>84</v>
      </c>
      <c r="J74">
        <v>81</v>
      </c>
      <c r="K74">
        <v>86</v>
      </c>
      <c r="L74"/>
      <c r="M74"/>
      <c r="N74"/>
      <c r="O74"/>
      <c r="P74"/>
      <c r="Q74" s="280">
        <v>326</v>
      </c>
      <c r="R74">
        <v>4</v>
      </c>
      <c r="S74" s="231">
        <v>81.5</v>
      </c>
    </row>
    <row r="75" spans="2:19" ht="15">
      <c r="B75" s="270"/>
      <c r="C75" s="314">
        <f t="shared" si="2"/>
        <v>10</v>
      </c>
      <c r="D75" t="s">
        <v>234</v>
      </c>
      <c r="E75" s="300" t="s">
        <v>189</v>
      </c>
      <c r="F75" s="261" t="s">
        <v>228</v>
      </c>
      <c r="G75">
        <v>83</v>
      </c>
      <c r="H75">
        <v>79</v>
      </c>
      <c r="I75">
        <v>73</v>
      </c>
      <c r="J75"/>
      <c r="K75">
        <v>85</v>
      </c>
      <c r="L75"/>
      <c r="M75"/>
      <c r="N75"/>
      <c r="O75"/>
      <c r="P75"/>
      <c r="Q75" s="280">
        <v>320</v>
      </c>
      <c r="R75">
        <v>4</v>
      </c>
      <c r="S75" s="231">
        <v>80</v>
      </c>
    </row>
    <row r="76" spans="2:19" ht="15">
      <c r="B76" s="270"/>
      <c r="C76" s="314">
        <f t="shared" si="2"/>
        <v>11</v>
      </c>
      <c r="D76" t="s">
        <v>562</v>
      </c>
      <c r="E76" s="300" t="s">
        <v>189</v>
      </c>
      <c r="F76" s="261" t="s">
        <v>228</v>
      </c>
      <c r="G76"/>
      <c r="H76">
        <v>69</v>
      </c>
      <c r="I76">
        <v>86</v>
      </c>
      <c r="J76">
        <v>80</v>
      </c>
      <c r="K76">
        <v>83</v>
      </c>
      <c r="L76"/>
      <c r="M76"/>
      <c r="N76"/>
      <c r="O76"/>
      <c r="P76"/>
      <c r="Q76" s="280">
        <v>318</v>
      </c>
      <c r="R76">
        <v>4</v>
      </c>
      <c r="S76" s="231">
        <v>79.5</v>
      </c>
    </row>
    <row r="77" spans="2:19" ht="15">
      <c r="B77" s="270"/>
      <c r="C77" s="314">
        <f t="shared" si="2"/>
        <v>12</v>
      </c>
      <c r="D77" t="s">
        <v>224</v>
      </c>
      <c r="E77" s="300" t="s">
        <v>4</v>
      </c>
      <c r="F77" s="261" t="s">
        <v>207</v>
      </c>
      <c r="G77">
        <v>94</v>
      </c>
      <c r="H77">
        <v>95</v>
      </c>
      <c r="I77"/>
      <c r="J77">
        <v>87</v>
      </c>
      <c r="K77"/>
      <c r="L77"/>
      <c r="M77"/>
      <c r="N77"/>
      <c r="O77"/>
      <c r="P77"/>
      <c r="Q77" s="280">
        <v>276</v>
      </c>
      <c r="R77">
        <v>3</v>
      </c>
      <c r="S77" s="231">
        <v>92</v>
      </c>
    </row>
    <row r="78" spans="2:19" ht="15">
      <c r="B78" s="270"/>
      <c r="C78" s="314">
        <f t="shared" si="2"/>
        <v>13</v>
      </c>
      <c r="D78" t="s">
        <v>370</v>
      </c>
      <c r="E78" s="300" t="s">
        <v>3</v>
      </c>
      <c r="F78" s="261" t="s">
        <v>207</v>
      </c>
      <c r="G78">
        <v>88</v>
      </c>
      <c r="H78">
        <v>89</v>
      </c>
      <c r="I78">
        <v>93</v>
      </c>
      <c r="J78"/>
      <c r="K78"/>
      <c r="L78"/>
      <c r="M78"/>
      <c r="N78"/>
      <c r="O78"/>
      <c r="P78"/>
      <c r="Q78" s="280">
        <v>270</v>
      </c>
      <c r="R78">
        <v>3</v>
      </c>
      <c r="S78" s="231">
        <v>90</v>
      </c>
    </row>
    <row r="79" spans="2:19" ht="15">
      <c r="B79" s="270"/>
      <c r="C79" s="314">
        <f t="shared" si="2"/>
        <v>13</v>
      </c>
      <c r="D79" t="s">
        <v>264</v>
      </c>
      <c r="E79" s="300" t="s">
        <v>189</v>
      </c>
      <c r="F79" s="261" t="s">
        <v>207</v>
      </c>
      <c r="G79"/>
      <c r="H79"/>
      <c r="I79">
        <v>80</v>
      </c>
      <c r="J79">
        <v>92</v>
      </c>
      <c r="K79">
        <v>98</v>
      </c>
      <c r="L79"/>
      <c r="M79"/>
      <c r="N79"/>
      <c r="O79"/>
      <c r="P79"/>
      <c r="Q79" s="280">
        <v>270</v>
      </c>
      <c r="R79">
        <v>3</v>
      </c>
      <c r="S79" s="231">
        <v>90</v>
      </c>
    </row>
    <row r="80" spans="2:19" ht="15">
      <c r="B80" s="270"/>
      <c r="C80" s="314">
        <f t="shared" si="2"/>
        <v>15</v>
      </c>
      <c r="D80" t="s">
        <v>374</v>
      </c>
      <c r="E80" s="300" t="s">
        <v>3</v>
      </c>
      <c r="F80" s="261" t="s">
        <v>207</v>
      </c>
      <c r="G80">
        <v>82</v>
      </c>
      <c r="H80"/>
      <c r="I80"/>
      <c r="J80">
        <v>90</v>
      </c>
      <c r="K80">
        <v>95</v>
      </c>
      <c r="L80"/>
      <c r="M80"/>
      <c r="N80"/>
      <c r="O80"/>
      <c r="P80"/>
      <c r="Q80" s="280">
        <v>267</v>
      </c>
      <c r="R80">
        <v>3</v>
      </c>
      <c r="S80" s="231">
        <v>89</v>
      </c>
    </row>
    <row r="81" spans="2:19" ht="15">
      <c r="B81" s="270"/>
      <c r="C81" s="314">
        <f t="shared" si="2"/>
        <v>16</v>
      </c>
      <c r="D81" t="s">
        <v>89</v>
      </c>
      <c r="E81" s="300" t="s">
        <v>4</v>
      </c>
      <c r="F81" s="261" t="s">
        <v>219</v>
      </c>
      <c r="G81"/>
      <c r="H81">
        <v>87</v>
      </c>
      <c r="I81"/>
      <c r="J81">
        <v>83</v>
      </c>
      <c r="K81">
        <v>89</v>
      </c>
      <c r="L81"/>
      <c r="M81"/>
      <c r="N81"/>
      <c r="O81"/>
      <c r="P81"/>
      <c r="Q81" s="280">
        <v>259</v>
      </c>
      <c r="R81">
        <v>3</v>
      </c>
      <c r="S81" s="231">
        <v>86.333333333333329</v>
      </c>
    </row>
    <row r="82" spans="2:19" ht="15">
      <c r="B82" s="270"/>
      <c r="C82" s="314">
        <f t="shared" si="2"/>
        <v>17</v>
      </c>
      <c r="D82" t="s">
        <v>371</v>
      </c>
      <c r="E82" s="300" t="s">
        <v>4</v>
      </c>
      <c r="F82" s="261" t="s">
        <v>213</v>
      </c>
      <c r="G82">
        <v>87</v>
      </c>
      <c r="H82">
        <v>82</v>
      </c>
      <c r="I82"/>
      <c r="J82">
        <v>85</v>
      </c>
      <c r="K82"/>
      <c r="L82"/>
      <c r="M82"/>
      <c r="N82"/>
      <c r="O82"/>
      <c r="P82"/>
      <c r="Q82" s="280">
        <v>254</v>
      </c>
      <c r="R82">
        <v>3</v>
      </c>
      <c r="S82" s="231">
        <v>84.666666666666671</v>
      </c>
    </row>
    <row r="83" spans="2:19" ht="15">
      <c r="B83" s="270"/>
      <c r="C83" s="314">
        <f t="shared" si="2"/>
        <v>18</v>
      </c>
      <c r="D83" t="s">
        <v>378</v>
      </c>
      <c r="E83" s="300" t="s">
        <v>5</v>
      </c>
      <c r="F83" s="261" t="s">
        <v>229</v>
      </c>
      <c r="G83">
        <v>80</v>
      </c>
      <c r="H83">
        <v>74</v>
      </c>
      <c r="I83">
        <v>92</v>
      </c>
      <c r="J83"/>
      <c r="K83"/>
      <c r="L83"/>
      <c r="M83"/>
      <c r="N83"/>
      <c r="O83"/>
      <c r="P83"/>
      <c r="Q83" s="280">
        <v>246</v>
      </c>
      <c r="R83">
        <v>3</v>
      </c>
      <c r="S83" s="231">
        <v>82</v>
      </c>
    </row>
    <row r="84" spans="2:19" ht="15">
      <c r="B84" s="270"/>
      <c r="C84" s="314">
        <f t="shared" si="2"/>
        <v>19</v>
      </c>
      <c r="D84" t="s">
        <v>560</v>
      </c>
      <c r="E84" s="300" t="s">
        <v>4</v>
      </c>
      <c r="F84" s="261" t="s">
        <v>228</v>
      </c>
      <c r="G84"/>
      <c r="H84">
        <v>71</v>
      </c>
      <c r="I84">
        <v>81</v>
      </c>
      <c r="J84">
        <v>89</v>
      </c>
      <c r="K84"/>
      <c r="L84"/>
      <c r="M84"/>
      <c r="N84"/>
      <c r="O84"/>
      <c r="P84"/>
      <c r="Q84" s="280">
        <v>241</v>
      </c>
      <c r="R84">
        <v>3</v>
      </c>
      <c r="S84" s="231">
        <v>80.333333333333329</v>
      </c>
    </row>
    <row r="85" spans="2:19" ht="15">
      <c r="B85" s="270"/>
      <c r="C85" s="314">
        <f t="shared" si="2"/>
        <v>20</v>
      </c>
      <c r="D85" t="s">
        <v>556</v>
      </c>
      <c r="E85" s="300" t="s">
        <v>189</v>
      </c>
      <c r="F85" s="261" t="s">
        <v>220</v>
      </c>
      <c r="G85"/>
      <c r="H85">
        <v>80</v>
      </c>
      <c r="I85">
        <v>82</v>
      </c>
      <c r="J85">
        <v>78</v>
      </c>
      <c r="K85"/>
      <c r="L85"/>
      <c r="M85"/>
      <c r="N85"/>
      <c r="O85"/>
      <c r="P85"/>
      <c r="Q85" s="280">
        <v>240</v>
      </c>
      <c r="R85">
        <v>3</v>
      </c>
      <c r="S85" s="231">
        <v>80</v>
      </c>
    </row>
    <row r="86" spans="2:19" ht="15">
      <c r="B86" s="270"/>
      <c r="C86" s="314">
        <f t="shared" si="2"/>
        <v>21</v>
      </c>
      <c r="D86" t="s">
        <v>274</v>
      </c>
      <c r="E86" s="300" t="s">
        <v>3</v>
      </c>
      <c r="F86" s="261" t="s">
        <v>207</v>
      </c>
      <c r="G86">
        <v>96</v>
      </c>
      <c r="H86"/>
      <c r="I86">
        <v>96</v>
      </c>
      <c r="J86"/>
      <c r="K86"/>
      <c r="L86"/>
      <c r="M86"/>
      <c r="N86"/>
      <c r="O86"/>
      <c r="P86"/>
      <c r="Q86" s="280">
        <v>192</v>
      </c>
      <c r="R86">
        <v>2</v>
      </c>
      <c r="S86" s="231">
        <v>96</v>
      </c>
    </row>
    <row r="87" spans="2:19" ht="15">
      <c r="B87" s="270"/>
      <c r="C87" s="314">
        <f t="shared" si="2"/>
        <v>22</v>
      </c>
      <c r="D87" t="s">
        <v>49</v>
      </c>
      <c r="E87" s="300" t="s">
        <v>3</v>
      </c>
      <c r="F87" s="261" t="s">
        <v>207</v>
      </c>
      <c r="G87">
        <v>92</v>
      </c>
      <c r="H87"/>
      <c r="I87"/>
      <c r="J87">
        <v>97</v>
      </c>
      <c r="K87"/>
      <c r="L87"/>
      <c r="M87"/>
      <c r="N87"/>
      <c r="O87"/>
      <c r="P87"/>
      <c r="Q87" s="280">
        <v>189</v>
      </c>
      <c r="R87">
        <v>2</v>
      </c>
      <c r="S87" s="231">
        <v>94.5</v>
      </c>
    </row>
    <row r="88" spans="2:19" ht="15">
      <c r="B88" s="270"/>
      <c r="C88" s="314">
        <f t="shared" si="2"/>
        <v>23</v>
      </c>
      <c r="D88" t="s">
        <v>67</v>
      </c>
      <c r="E88" s="300" t="s">
        <v>3</v>
      </c>
      <c r="F88" s="261" t="s">
        <v>225</v>
      </c>
      <c r="G88">
        <v>93</v>
      </c>
      <c r="H88">
        <v>94</v>
      </c>
      <c r="I88"/>
      <c r="J88"/>
      <c r="K88"/>
      <c r="L88"/>
      <c r="M88"/>
      <c r="N88"/>
      <c r="O88"/>
      <c r="P88"/>
      <c r="Q88" s="280">
        <v>187</v>
      </c>
      <c r="R88">
        <v>2</v>
      </c>
      <c r="S88" s="231">
        <v>93.5</v>
      </c>
    </row>
    <row r="89" spans="2:19" ht="15">
      <c r="B89" s="270"/>
      <c r="C89" s="314">
        <f t="shared" si="2"/>
        <v>24</v>
      </c>
      <c r="D89" t="s">
        <v>677</v>
      </c>
      <c r="E89" s="300" t="s">
        <v>3</v>
      </c>
      <c r="F89" s="261" t="s">
        <v>213</v>
      </c>
      <c r="G89"/>
      <c r="H89"/>
      <c r="I89">
        <v>87</v>
      </c>
      <c r="J89">
        <v>96</v>
      </c>
      <c r="K89"/>
      <c r="L89"/>
      <c r="M89"/>
      <c r="N89"/>
      <c r="O89"/>
      <c r="P89"/>
      <c r="Q89" s="280">
        <v>183</v>
      </c>
      <c r="R89">
        <v>2</v>
      </c>
      <c r="S89" s="231">
        <v>91.5</v>
      </c>
    </row>
    <row r="90" spans="2:19" ht="15">
      <c r="B90" s="270"/>
      <c r="C90" s="314">
        <f t="shared" si="2"/>
        <v>24</v>
      </c>
      <c r="D90" t="s">
        <v>553</v>
      </c>
      <c r="E90" s="300" t="s">
        <v>4</v>
      </c>
      <c r="F90" s="261" t="s">
        <v>207</v>
      </c>
      <c r="G90"/>
      <c r="H90">
        <v>86</v>
      </c>
      <c r="I90"/>
      <c r="J90"/>
      <c r="K90">
        <v>97</v>
      </c>
      <c r="L90"/>
      <c r="M90"/>
      <c r="N90"/>
      <c r="O90"/>
      <c r="P90"/>
      <c r="Q90" s="280">
        <v>183</v>
      </c>
      <c r="R90">
        <v>2</v>
      </c>
      <c r="S90" s="231">
        <v>91.5</v>
      </c>
    </row>
    <row r="91" spans="2:19" ht="15">
      <c r="B91" s="270"/>
      <c r="C91" s="314">
        <f t="shared" si="2"/>
        <v>26</v>
      </c>
      <c r="D91" t="s">
        <v>676</v>
      </c>
      <c r="E91" s="300" t="s">
        <v>3</v>
      </c>
      <c r="F91" s="261" t="s">
        <v>210</v>
      </c>
      <c r="G91"/>
      <c r="H91"/>
      <c r="I91">
        <v>95</v>
      </c>
      <c r="J91">
        <v>86</v>
      </c>
      <c r="K91"/>
      <c r="L91"/>
      <c r="M91"/>
      <c r="N91"/>
      <c r="O91"/>
      <c r="P91"/>
      <c r="Q91" s="280">
        <v>181</v>
      </c>
      <c r="R91">
        <v>2</v>
      </c>
      <c r="S91" s="231">
        <v>90.5</v>
      </c>
    </row>
    <row r="92" spans="2:19" ht="15">
      <c r="B92" s="270"/>
      <c r="C92" s="314">
        <f t="shared" si="2"/>
        <v>27</v>
      </c>
      <c r="D92" t="s">
        <v>197</v>
      </c>
      <c r="E92" s="300" t="s">
        <v>5</v>
      </c>
      <c r="F92" s="261" t="s">
        <v>205</v>
      </c>
      <c r="G92">
        <v>89</v>
      </c>
      <c r="H92">
        <v>90</v>
      </c>
      <c r="I92"/>
      <c r="J92"/>
      <c r="K92"/>
      <c r="L92"/>
      <c r="M92"/>
      <c r="N92"/>
      <c r="O92"/>
      <c r="P92"/>
      <c r="Q92" s="280">
        <v>179</v>
      </c>
      <c r="R92">
        <v>2</v>
      </c>
      <c r="S92" s="231">
        <v>89.5</v>
      </c>
    </row>
    <row r="93" spans="2:19" ht="15">
      <c r="B93" s="270"/>
      <c r="C93" s="314">
        <f t="shared" si="2"/>
        <v>28</v>
      </c>
      <c r="D93" t="s">
        <v>286</v>
      </c>
      <c r="E93" s="300" t="s">
        <v>189</v>
      </c>
      <c r="F93" s="261" t="s">
        <v>223</v>
      </c>
      <c r="G93">
        <v>95</v>
      </c>
      <c r="H93">
        <v>83</v>
      </c>
      <c r="I93"/>
      <c r="J93"/>
      <c r="K93"/>
      <c r="L93"/>
      <c r="M93"/>
      <c r="N93"/>
      <c r="O93"/>
      <c r="P93"/>
      <c r="Q93" s="280">
        <v>178</v>
      </c>
      <c r="R93">
        <v>2</v>
      </c>
      <c r="S93" s="231">
        <v>89</v>
      </c>
    </row>
    <row r="94" spans="2:19" ht="15">
      <c r="B94" s="270"/>
      <c r="C94" s="314">
        <f t="shared" si="2"/>
        <v>29</v>
      </c>
      <c r="D94" t="s">
        <v>557</v>
      </c>
      <c r="E94" s="300" t="s">
        <v>4</v>
      </c>
      <c r="F94" s="261" t="s">
        <v>218</v>
      </c>
      <c r="G94"/>
      <c r="H94">
        <v>77</v>
      </c>
      <c r="I94">
        <v>97</v>
      </c>
      <c r="J94"/>
      <c r="K94"/>
      <c r="L94"/>
      <c r="M94"/>
      <c r="N94"/>
      <c r="O94"/>
      <c r="P94"/>
      <c r="Q94" s="280">
        <v>174</v>
      </c>
      <c r="R94">
        <v>2</v>
      </c>
      <c r="S94" s="231">
        <v>87</v>
      </c>
    </row>
    <row r="95" spans="2:19" ht="15">
      <c r="B95" s="270"/>
      <c r="C95" s="314">
        <f t="shared" si="2"/>
        <v>30</v>
      </c>
      <c r="D95" t="s">
        <v>568</v>
      </c>
      <c r="E95" s="300" t="s">
        <v>3</v>
      </c>
      <c r="F95" s="261" t="s">
        <v>213</v>
      </c>
      <c r="G95"/>
      <c r="H95">
        <v>84</v>
      </c>
      <c r="I95">
        <v>85</v>
      </c>
      <c r="J95"/>
      <c r="K95"/>
      <c r="L95"/>
      <c r="M95"/>
      <c r="N95"/>
      <c r="O95"/>
      <c r="P95"/>
      <c r="Q95" s="280">
        <v>169</v>
      </c>
      <c r="R95">
        <v>2</v>
      </c>
      <c r="S95" s="231">
        <v>84.5</v>
      </c>
    </row>
    <row r="96" spans="2:19" ht="15">
      <c r="B96" s="270"/>
      <c r="C96" s="314">
        <f t="shared" si="2"/>
        <v>31</v>
      </c>
      <c r="D96" t="s">
        <v>236</v>
      </c>
      <c r="E96" s="300" t="s">
        <v>4</v>
      </c>
      <c r="F96" s="261" t="s">
        <v>216</v>
      </c>
      <c r="G96">
        <v>77</v>
      </c>
      <c r="H96">
        <v>76</v>
      </c>
      <c r="I96"/>
      <c r="J96"/>
      <c r="K96"/>
      <c r="L96"/>
      <c r="M96"/>
      <c r="N96"/>
      <c r="O96"/>
      <c r="P96"/>
      <c r="Q96" s="280">
        <v>153</v>
      </c>
      <c r="R96">
        <v>2</v>
      </c>
      <c r="S96" s="231">
        <v>76.5</v>
      </c>
    </row>
    <row r="97" spans="2:19" ht="15">
      <c r="B97" s="270"/>
      <c r="C97" s="314">
        <f t="shared" si="2"/>
        <v>32</v>
      </c>
      <c r="D97" t="s">
        <v>61</v>
      </c>
      <c r="E97" s="300" t="s">
        <v>3</v>
      </c>
      <c r="F97" s="261" t="s">
        <v>228</v>
      </c>
      <c r="G97">
        <v>78</v>
      </c>
      <c r="H97"/>
      <c r="I97">
        <v>72</v>
      </c>
      <c r="J97"/>
      <c r="K97"/>
      <c r="L97"/>
      <c r="M97"/>
      <c r="N97"/>
      <c r="O97"/>
      <c r="P97"/>
      <c r="Q97" s="280">
        <v>150</v>
      </c>
      <c r="R97">
        <v>2</v>
      </c>
      <c r="S97" s="231">
        <v>75</v>
      </c>
    </row>
    <row r="98" spans="2:19" ht="15">
      <c r="B98" s="270"/>
      <c r="C98" s="314">
        <f t="shared" si="2"/>
        <v>32</v>
      </c>
      <c r="D98" t="s">
        <v>221</v>
      </c>
      <c r="E98" s="300" t="s">
        <v>4</v>
      </c>
      <c r="F98" s="261" t="s">
        <v>222</v>
      </c>
      <c r="G98">
        <v>79</v>
      </c>
      <c r="H98"/>
      <c r="I98">
        <v>71</v>
      </c>
      <c r="J98"/>
      <c r="K98"/>
      <c r="L98"/>
      <c r="M98"/>
      <c r="N98"/>
      <c r="O98"/>
      <c r="P98"/>
      <c r="Q98" s="280">
        <v>150</v>
      </c>
      <c r="R98">
        <v>2</v>
      </c>
      <c r="S98" s="231">
        <v>75</v>
      </c>
    </row>
    <row r="99" spans="2:19" ht="15">
      <c r="B99" s="270"/>
      <c r="C99" s="314">
        <f t="shared" si="2"/>
        <v>34</v>
      </c>
      <c r="D99" t="s">
        <v>567</v>
      </c>
      <c r="E99" s="300" t="s">
        <v>4</v>
      </c>
      <c r="F99" s="261" t="s">
        <v>205</v>
      </c>
      <c r="G99"/>
      <c r="H99">
        <v>99</v>
      </c>
      <c r="I99"/>
      <c r="J99"/>
      <c r="K99"/>
      <c r="L99"/>
      <c r="M99"/>
      <c r="N99"/>
      <c r="O99"/>
      <c r="P99"/>
      <c r="Q99" s="280">
        <v>99</v>
      </c>
      <c r="R99">
        <v>1</v>
      </c>
      <c r="S99" s="231">
        <v>99</v>
      </c>
    </row>
    <row r="100" spans="2:19" ht="15">
      <c r="B100" s="270"/>
      <c r="C100" s="314">
        <f t="shared" si="2"/>
        <v>35</v>
      </c>
      <c r="D100" t="s">
        <v>570</v>
      </c>
      <c r="E100" s="300" t="s">
        <v>3</v>
      </c>
      <c r="F100" s="261" t="s">
        <v>208</v>
      </c>
      <c r="G100"/>
      <c r="H100"/>
      <c r="I100">
        <v>98</v>
      </c>
      <c r="J100"/>
      <c r="K100"/>
      <c r="L100"/>
      <c r="M100"/>
      <c r="N100"/>
      <c r="O100"/>
      <c r="P100"/>
      <c r="Q100" s="280">
        <v>98</v>
      </c>
      <c r="R100">
        <v>1</v>
      </c>
      <c r="S100" s="231">
        <v>98</v>
      </c>
    </row>
    <row r="101" spans="2:19" ht="15">
      <c r="B101" s="270"/>
      <c r="C101" s="314">
        <f t="shared" si="2"/>
        <v>35</v>
      </c>
      <c r="D101" t="s">
        <v>711</v>
      </c>
      <c r="E101" s="300" t="s">
        <v>189</v>
      </c>
      <c r="F101" s="261" t="s">
        <v>213</v>
      </c>
      <c r="G101"/>
      <c r="H101"/>
      <c r="I101"/>
      <c r="J101">
        <v>98</v>
      </c>
      <c r="K101"/>
      <c r="L101"/>
      <c r="M101"/>
      <c r="N101"/>
      <c r="O101"/>
      <c r="P101"/>
      <c r="Q101" s="280">
        <v>98</v>
      </c>
      <c r="R101">
        <v>1</v>
      </c>
      <c r="S101" s="231">
        <v>98</v>
      </c>
    </row>
    <row r="102" spans="2:19" ht="15">
      <c r="B102" s="270"/>
      <c r="C102" s="314">
        <f t="shared" si="2"/>
        <v>37</v>
      </c>
      <c r="D102" t="s">
        <v>546</v>
      </c>
      <c r="E102" s="300" t="s">
        <v>5</v>
      </c>
      <c r="F102" s="261" t="s">
        <v>216</v>
      </c>
      <c r="G102"/>
      <c r="H102">
        <v>97</v>
      </c>
      <c r="I102"/>
      <c r="J102"/>
      <c r="K102"/>
      <c r="L102"/>
      <c r="M102"/>
      <c r="N102"/>
      <c r="O102"/>
      <c r="P102"/>
      <c r="Q102" s="280">
        <v>97</v>
      </c>
      <c r="R102">
        <v>1</v>
      </c>
      <c r="S102" s="231">
        <v>97</v>
      </c>
    </row>
    <row r="103" spans="2:19" ht="15">
      <c r="B103" s="270"/>
      <c r="C103" s="314">
        <f t="shared" si="2"/>
        <v>38</v>
      </c>
      <c r="D103" t="s">
        <v>556</v>
      </c>
      <c r="E103" s="300" t="s">
        <v>3</v>
      </c>
      <c r="F103" s="261" t="s">
        <v>208</v>
      </c>
      <c r="G103"/>
      <c r="H103"/>
      <c r="I103">
        <v>94</v>
      </c>
      <c r="J103"/>
      <c r="K103"/>
      <c r="L103"/>
      <c r="M103"/>
      <c r="N103"/>
      <c r="O103"/>
      <c r="P103"/>
      <c r="Q103" s="280">
        <v>94</v>
      </c>
      <c r="R103">
        <v>1</v>
      </c>
      <c r="S103" s="231">
        <v>94</v>
      </c>
    </row>
    <row r="104" spans="2:19" ht="15">
      <c r="B104" s="270"/>
      <c r="C104" s="314">
        <f t="shared" si="2"/>
        <v>38</v>
      </c>
      <c r="D104" t="s">
        <v>571</v>
      </c>
      <c r="E104" s="300" t="s">
        <v>189</v>
      </c>
      <c r="F104" s="261" t="s">
        <v>213</v>
      </c>
      <c r="G104"/>
      <c r="H104"/>
      <c r="I104"/>
      <c r="J104">
        <v>94</v>
      </c>
      <c r="K104"/>
      <c r="L104"/>
      <c r="M104"/>
      <c r="N104"/>
      <c r="O104"/>
      <c r="P104"/>
      <c r="Q104" s="280">
        <v>94</v>
      </c>
      <c r="R104">
        <v>1</v>
      </c>
      <c r="S104" s="231">
        <v>94</v>
      </c>
    </row>
    <row r="105" spans="2:19" ht="15">
      <c r="B105" s="270"/>
      <c r="C105" s="314">
        <f t="shared" si="2"/>
        <v>40</v>
      </c>
      <c r="D105" t="s">
        <v>547</v>
      </c>
      <c r="E105" s="300" t="s">
        <v>189</v>
      </c>
      <c r="F105" s="261" t="s">
        <v>225</v>
      </c>
      <c r="G105"/>
      <c r="H105">
        <v>93</v>
      </c>
      <c r="I105"/>
      <c r="J105"/>
      <c r="K105"/>
      <c r="L105"/>
      <c r="M105"/>
      <c r="N105"/>
      <c r="O105"/>
      <c r="P105"/>
      <c r="Q105" s="280">
        <v>93</v>
      </c>
      <c r="R105">
        <v>1</v>
      </c>
      <c r="S105" s="231">
        <v>93</v>
      </c>
    </row>
    <row r="106" spans="2:19" ht="15">
      <c r="B106" s="270"/>
      <c r="C106" s="314">
        <f t="shared" si="2"/>
        <v>41</v>
      </c>
      <c r="D106" t="s">
        <v>780</v>
      </c>
      <c r="E106" s="300" t="s">
        <v>4</v>
      </c>
      <c r="F106" s="261" t="s">
        <v>207</v>
      </c>
      <c r="G106"/>
      <c r="H106"/>
      <c r="I106"/>
      <c r="J106"/>
      <c r="K106">
        <v>92</v>
      </c>
      <c r="L106"/>
      <c r="M106"/>
      <c r="N106"/>
      <c r="O106"/>
      <c r="P106"/>
      <c r="Q106" s="280">
        <v>92</v>
      </c>
      <c r="R106">
        <v>1</v>
      </c>
      <c r="S106" s="231">
        <v>92</v>
      </c>
    </row>
    <row r="107" spans="2:19" ht="15">
      <c r="B107" s="270"/>
      <c r="C107" s="314">
        <f t="shared" si="2"/>
        <v>41</v>
      </c>
      <c r="D107" t="s">
        <v>548</v>
      </c>
      <c r="E107" s="300" t="s">
        <v>189</v>
      </c>
      <c r="F107" s="261" t="s">
        <v>226</v>
      </c>
      <c r="G107"/>
      <c r="H107">
        <v>92</v>
      </c>
      <c r="I107"/>
      <c r="J107"/>
      <c r="K107"/>
      <c r="L107"/>
      <c r="M107"/>
      <c r="N107"/>
      <c r="O107"/>
      <c r="P107"/>
      <c r="Q107" s="280">
        <v>92</v>
      </c>
      <c r="R107">
        <v>1</v>
      </c>
      <c r="S107" s="231">
        <v>92</v>
      </c>
    </row>
    <row r="108" spans="2:19" ht="15">
      <c r="B108" s="270"/>
      <c r="C108" s="314">
        <f t="shared" si="2"/>
        <v>43</v>
      </c>
      <c r="D108" t="s">
        <v>235</v>
      </c>
      <c r="E108" s="300" t="s">
        <v>3</v>
      </c>
      <c r="F108" s="261" t="s">
        <v>208</v>
      </c>
      <c r="G108"/>
      <c r="H108"/>
      <c r="I108"/>
      <c r="J108"/>
      <c r="K108">
        <v>91</v>
      </c>
      <c r="L108"/>
      <c r="M108"/>
      <c r="N108"/>
      <c r="O108"/>
      <c r="P108"/>
      <c r="Q108" s="280">
        <v>91</v>
      </c>
      <c r="R108">
        <v>1</v>
      </c>
      <c r="S108" s="231">
        <v>91</v>
      </c>
    </row>
    <row r="109" spans="2:19" ht="15">
      <c r="B109" s="270"/>
      <c r="C109" s="314">
        <f t="shared" si="2"/>
        <v>43</v>
      </c>
      <c r="D109" t="s">
        <v>366</v>
      </c>
      <c r="E109" s="300" t="s">
        <v>189</v>
      </c>
      <c r="F109" s="261" t="s">
        <v>223</v>
      </c>
      <c r="G109">
        <v>91</v>
      </c>
      <c r="H109"/>
      <c r="I109"/>
      <c r="J109"/>
      <c r="K109"/>
      <c r="L109"/>
      <c r="M109"/>
      <c r="N109"/>
      <c r="O109"/>
      <c r="P109"/>
      <c r="Q109" s="280">
        <v>91</v>
      </c>
      <c r="R109">
        <v>1</v>
      </c>
      <c r="S109" s="231">
        <v>91</v>
      </c>
    </row>
    <row r="110" spans="2:19" ht="15">
      <c r="B110" s="270"/>
      <c r="C110" s="314">
        <f t="shared" si="2"/>
        <v>45</v>
      </c>
      <c r="D110" t="s">
        <v>369</v>
      </c>
      <c r="E110" s="300" t="s">
        <v>5</v>
      </c>
      <c r="F110" s="261" t="s">
        <v>207</v>
      </c>
      <c r="G110">
        <v>90</v>
      </c>
      <c r="H110"/>
      <c r="I110"/>
      <c r="J110"/>
      <c r="K110"/>
      <c r="L110"/>
      <c r="M110"/>
      <c r="N110"/>
      <c r="O110"/>
      <c r="P110"/>
      <c r="Q110" s="280">
        <v>90</v>
      </c>
      <c r="R110">
        <v>1</v>
      </c>
      <c r="S110" s="231">
        <v>90</v>
      </c>
    </row>
    <row r="111" spans="2:19" ht="15">
      <c r="B111" s="270"/>
      <c r="C111" s="314">
        <f t="shared" si="2"/>
        <v>46</v>
      </c>
      <c r="D111" t="s">
        <v>69</v>
      </c>
      <c r="E111" s="300" t="s">
        <v>4</v>
      </c>
      <c r="F111" s="261" t="s">
        <v>211</v>
      </c>
      <c r="G111"/>
      <c r="H111"/>
      <c r="I111"/>
      <c r="J111"/>
      <c r="K111">
        <v>88</v>
      </c>
      <c r="L111"/>
      <c r="M111"/>
      <c r="N111"/>
      <c r="O111"/>
      <c r="P111"/>
      <c r="Q111" s="280">
        <v>88</v>
      </c>
      <c r="R111">
        <v>1</v>
      </c>
      <c r="S111" s="231">
        <v>88</v>
      </c>
    </row>
    <row r="112" spans="2:19" ht="15">
      <c r="B112" s="270"/>
      <c r="C112" s="314">
        <f t="shared" si="2"/>
        <v>47</v>
      </c>
      <c r="D112" t="s">
        <v>554</v>
      </c>
      <c r="E112" s="300" t="s">
        <v>3</v>
      </c>
      <c r="F112" s="261" t="s">
        <v>208</v>
      </c>
      <c r="G112"/>
      <c r="H112">
        <v>85</v>
      </c>
      <c r="I112"/>
      <c r="J112"/>
      <c r="K112"/>
      <c r="L112"/>
      <c r="M112"/>
      <c r="N112"/>
      <c r="O112"/>
      <c r="P112"/>
      <c r="Q112" s="280">
        <v>85</v>
      </c>
      <c r="R112">
        <v>1</v>
      </c>
      <c r="S112" s="231">
        <v>85</v>
      </c>
    </row>
    <row r="113" spans="2:19" ht="15">
      <c r="B113" s="270"/>
      <c r="C113" s="314">
        <f t="shared" si="2"/>
        <v>48</v>
      </c>
      <c r="D113" t="s">
        <v>230</v>
      </c>
      <c r="E113" s="300" t="s">
        <v>5</v>
      </c>
      <c r="F113" s="261" t="s">
        <v>219</v>
      </c>
      <c r="G113"/>
      <c r="H113"/>
      <c r="I113"/>
      <c r="J113">
        <v>82</v>
      </c>
      <c r="K113"/>
      <c r="L113"/>
      <c r="M113"/>
      <c r="N113"/>
      <c r="O113"/>
      <c r="P113"/>
      <c r="Q113" s="280">
        <v>82</v>
      </c>
      <c r="R113">
        <v>1</v>
      </c>
      <c r="S113" s="231">
        <v>82</v>
      </c>
    </row>
    <row r="114" spans="2:19" ht="15">
      <c r="B114" s="270"/>
      <c r="C114" s="314">
        <f t="shared" si="2"/>
        <v>49</v>
      </c>
      <c r="D114" t="s">
        <v>377</v>
      </c>
      <c r="E114" s="300" t="s">
        <v>3</v>
      </c>
      <c r="F114" s="261" t="s">
        <v>216</v>
      </c>
      <c r="G114">
        <v>81</v>
      </c>
      <c r="H114"/>
      <c r="I114"/>
      <c r="J114"/>
      <c r="K114"/>
      <c r="L114"/>
      <c r="M114"/>
      <c r="N114"/>
      <c r="O114"/>
      <c r="P114"/>
      <c r="Q114" s="280">
        <v>81</v>
      </c>
      <c r="R114">
        <v>1</v>
      </c>
      <c r="S114" s="231">
        <v>81</v>
      </c>
    </row>
    <row r="115" spans="2:19" ht="15">
      <c r="B115" s="270"/>
      <c r="C115" s="314">
        <f t="shared" si="2"/>
        <v>49</v>
      </c>
      <c r="D115" t="s">
        <v>198</v>
      </c>
      <c r="E115" s="300" t="s">
        <v>3</v>
      </c>
      <c r="F115" s="261" t="s">
        <v>223</v>
      </c>
      <c r="G115"/>
      <c r="H115">
        <v>81</v>
      </c>
      <c r="I115"/>
      <c r="J115"/>
      <c r="K115"/>
      <c r="L115"/>
      <c r="M115"/>
      <c r="N115"/>
      <c r="O115"/>
      <c r="P115"/>
      <c r="Q115" s="280">
        <v>81</v>
      </c>
      <c r="R115">
        <v>1</v>
      </c>
      <c r="S115" s="231">
        <v>81</v>
      </c>
    </row>
    <row r="116" spans="2:19" ht="15">
      <c r="B116" s="270"/>
      <c r="C116" s="314">
        <f t="shared" si="2"/>
        <v>51</v>
      </c>
      <c r="D116" t="s">
        <v>679</v>
      </c>
      <c r="E116" s="300" t="s">
        <v>4</v>
      </c>
      <c r="F116" s="261" t="s">
        <v>219</v>
      </c>
      <c r="G116"/>
      <c r="H116"/>
      <c r="I116">
        <v>79</v>
      </c>
      <c r="J116"/>
      <c r="K116"/>
      <c r="L116"/>
      <c r="M116"/>
      <c r="N116"/>
      <c r="O116"/>
      <c r="P116"/>
      <c r="Q116" s="280">
        <v>79</v>
      </c>
      <c r="R116">
        <v>1</v>
      </c>
      <c r="S116" s="231">
        <v>79</v>
      </c>
    </row>
    <row r="117" spans="2:19" ht="15">
      <c r="B117" s="270"/>
      <c r="C117" s="314">
        <f t="shared" si="2"/>
        <v>52</v>
      </c>
      <c r="D117" t="s">
        <v>680</v>
      </c>
      <c r="E117" s="300" t="s">
        <v>3</v>
      </c>
      <c r="F117" s="261" t="s">
        <v>223</v>
      </c>
      <c r="G117"/>
      <c r="H117"/>
      <c r="I117">
        <v>78</v>
      </c>
      <c r="J117"/>
      <c r="K117"/>
      <c r="L117"/>
      <c r="M117"/>
      <c r="N117"/>
      <c r="O117"/>
      <c r="P117"/>
      <c r="Q117" s="280">
        <v>78</v>
      </c>
      <c r="R117">
        <v>1</v>
      </c>
      <c r="S117" s="231">
        <v>78</v>
      </c>
    </row>
    <row r="118" spans="2:19" ht="15">
      <c r="B118" s="270"/>
      <c r="C118" s="314">
        <f t="shared" si="2"/>
        <v>53</v>
      </c>
      <c r="D118" t="s">
        <v>681</v>
      </c>
      <c r="E118" s="300" t="s">
        <v>189</v>
      </c>
      <c r="F118" s="261" t="s">
        <v>229</v>
      </c>
      <c r="G118"/>
      <c r="H118"/>
      <c r="I118">
        <v>77</v>
      </c>
      <c r="J118"/>
      <c r="K118"/>
      <c r="L118"/>
      <c r="M118"/>
      <c r="N118"/>
      <c r="O118"/>
      <c r="P118"/>
      <c r="Q118" s="280">
        <v>77</v>
      </c>
      <c r="R118">
        <v>1</v>
      </c>
      <c r="S118" s="231">
        <v>77</v>
      </c>
    </row>
    <row r="119" spans="2:19" ht="15">
      <c r="B119" s="270"/>
      <c r="C119" s="314">
        <f t="shared" si="2"/>
        <v>54</v>
      </c>
      <c r="D119" t="s">
        <v>393</v>
      </c>
      <c r="E119" s="300" t="s">
        <v>3</v>
      </c>
      <c r="F119" s="261" t="s">
        <v>229</v>
      </c>
      <c r="G119">
        <v>76</v>
      </c>
      <c r="H119"/>
      <c r="I119"/>
      <c r="J119"/>
      <c r="K119"/>
      <c r="L119"/>
      <c r="M119"/>
      <c r="N119"/>
      <c r="O119"/>
      <c r="P119"/>
      <c r="Q119" s="280">
        <v>76</v>
      </c>
      <c r="R119">
        <v>1</v>
      </c>
      <c r="S119" s="231">
        <v>76</v>
      </c>
    </row>
    <row r="120" spans="2:19" ht="15">
      <c r="B120" s="270"/>
      <c r="C120" s="314">
        <f t="shared" si="2"/>
        <v>55</v>
      </c>
      <c r="D120" t="s">
        <v>361</v>
      </c>
      <c r="E120" s="300" t="s">
        <v>3</v>
      </c>
      <c r="F120" s="261" t="s">
        <v>233</v>
      </c>
      <c r="G120"/>
      <c r="H120"/>
      <c r="I120">
        <v>75</v>
      </c>
      <c r="J120"/>
      <c r="K120"/>
      <c r="L120"/>
      <c r="M120"/>
      <c r="N120"/>
      <c r="O120"/>
      <c r="P120"/>
      <c r="Q120" s="280">
        <v>75</v>
      </c>
      <c r="R120">
        <v>1</v>
      </c>
      <c r="S120" s="231">
        <v>75</v>
      </c>
    </row>
    <row r="121" spans="2:19" ht="15">
      <c r="B121" s="270"/>
      <c r="C121" s="314">
        <f t="shared" si="2"/>
        <v>56</v>
      </c>
      <c r="D121" t="s">
        <v>682</v>
      </c>
      <c r="E121" s="300" t="s">
        <v>3</v>
      </c>
      <c r="F121" s="261" t="s">
        <v>206</v>
      </c>
      <c r="G121"/>
      <c r="H121"/>
      <c r="I121">
        <v>74</v>
      </c>
      <c r="J121"/>
      <c r="K121"/>
      <c r="L121"/>
      <c r="M121"/>
      <c r="N121"/>
      <c r="O121"/>
      <c r="P121"/>
      <c r="Q121" s="280">
        <v>74</v>
      </c>
      <c r="R121">
        <v>1</v>
      </c>
      <c r="S121" s="231">
        <v>74</v>
      </c>
    </row>
    <row r="122" spans="2:19" ht="15">
      <c r="B122" s="270"/>
      <c r="C122" s="314">
        <f t="shared" si="2"/>
        <v>57</v>
      </c>
      <c r="D122" t="s">
        <v>569</v>
      </c>
      <c r="E122" s="300" t="s">
        <v>189</v>
      </c>
      <c r="F122" s="261" t="s">
        <v>215</v>
      </c>
      <c r="G122"/>
      <c r="H122">
        <v>73</v>
      </c>
      <c r="I122"/>
      <c r="J122"/>
      <c r="K122"/>
      <c r="L122"/>
      <c r="M122"/>
      <c r="N122"/>
      <c r="O122"/>
      <c r="P122"/>
      <c r="Q122" s="280">
        <v>73</v>
      </c>
      <c r="R122">
        <v>1</v>
      </c>
      <c r="S122" s="231">
        <v>73</v>
      </c>
    </row>
    <row r="123" spans="2:19" ht="15">
      <c r="B123" s="270"/>
      <c r="C123" s="314">
        <f t="shared" si="2"/>
        <v>58</v>
      </c>
      <c r="D123" t="s">
        <v>561</v>
      </c>
      <c r="E123" s="300" t="s">
        <v>4</v>
      </c>
      <c r="F123" s="261" t="s">
        <v>207</v>
      </c>
      <c r="G123"/>
      <c r="H123">
        <v>70</v>
      </c>
      <c r="I123"/>
      <c r="J123"/>
      <c r="K123"/>
      <c r="L123"/>
      <c r="M123"/>
      <c r="N123"/>
      <c r="O123"/>
      <c r="P123"/>
      <c r="Q123" s="280">
        <v>70</v>
      </c>
      <c r="R123">
        <v>1</v>
      </c>
      <c r="S123" s="231">
        <v>70</v>
      </c>
    </row>
    <row r="124" spans="2:19" ht="15">
      <c r="B124" s="270"/>
      <c r="C124" s="314">
        <f t="shared" si="2"/>
        <v>59</v>
      </c>
      <c r="D124" t="s">
        <v>563</v>
      </c>
      <c r="E124" s="300" t="s">
        <v>3</v>
      </c>
      <c r="F124" s="261" t="s">
        <v>208</v>
      </c>
      <c r="G124"/>
      <c r="H124">
        <v>68</v>
      </c>
      <c r="I124"/>
      <c r="J124"/>
      <c r="K124"/>
      <c r="L124"/>
      <c r="M124"/>
      <c r="N124"/>
      <c r="O124"/>
      <c r="P124"/>
      <c r="Q124" s="280">
        <v>68</v>
      </c>
      <c r="R124">
        <v>1</v>
      </c>
      <c r="S124" s="231">
        <v>68</v>
      </c>
    </row>
    <row r="125" spans="2:19" ht="15">
      <c r="B125" s="270"/>
      <c r="C125" s="314">
        <f t="shared" si="2"/>
        <v>60</v>
      </c>
      <c r="D125" t="s">
        <v>565</v>
      </c>
      <c r="E125" s="300" t="s">
        <v>4</v>
      </c>
      <c r="F125" s="261" t="s">
        <v>216</v>
      </c>
      <c r="G125"/>
      <c r="H125">
        <v>67</v>
      </c>
      <c r="I125"/>
      <c r="J125"/>
      <c r="K125"/>
      <c r="L125"/>
      <c r="M125"/>
      <c r="N125"/>
      <c r="O125"/>
      <c r="P125"/>
      <c r="Q125" s="280">
        <v>67</v>
      </c>
      <c r="R125">
        <v>1</v>
      </c>
      <c r="S125" s="231">
        <v>67</v>
      </c>
    </row>
    <row r="126" spans="2:19" ht="15">
      <c r="B126" s="270"/>
      <c r="C126" s="314" t="e">
        <f t="shared" si="2"/>
        <v>#N/A</v>
      </c>
      <c r="D126"/>
      <c r="E126" s="300"/>
      <c r="F126" s="261"/>
      <c r="G126"/>
      <c r="H126"/>
      <c r="I126"/>
      <c r="J126"/>
      <c r="K126"/>
      <c r="L126"/>
      <c r="M126"/>
      <c r="N126"/>
      <c r="O126"/>
      <c r="P126"/>
      <c r="Q126" s="280"/>
      <c r="R126"/>
      <c r="S126" s="231"/>
    </row>
    <row r="127" spans="2:19" ht="15">
      <c r="B127" s="270"/>
      <c r="C127" s="314" t="e">
        <f t="shared" si="2"/>
        <v>#N/A</v>
      </c>
      <c r="D127"/>
      <c r="E127" s="300"/>
      <c r="F127" s="261"/>
      <c r="G127"/>
      <c r="H127"/>
      <c r="I127"/>
      <c r="J127"/>
      <c r="K127"/>
      <c r="L127"/>
      <c r="M127"/>
      <c r="N127"/>
      <c r="O127"/>
      <c r="P127"/>
      <c r="Q127" s="280"/>
      <c r="R127"/>
      <c r="S127" s="231"/>
    </row>
    <row r="128" spans="2:19" ht="15">
      <c r="B128" s="270"/>
      <c r="C128" s="314" t="e">
        <f t="shared" si="2"/>
        <v>#N/A</v>
      </c>
      <c r="D128"/>
      <c r="E128" s="300"/>
      <c r="F128" s="261"/>
      <c r="G128"/>
      <c r="H128"/>
      <c r="I128"/>
      <c r="J128"/>
      <c r="K128"/>
      <c r="L128"/>
      <c r="M128"/>
      <c r="N128"/>
      <c r="O128"/>
      <c r="P128"/>
      <c r="Q128" s="280"/>
      <c r="R128"/>
      <c r="S128" s="231"/>
    </row>
    <row r="129" spans="2:19" ht="15">
      <c r="B129" s="270"/>
      <c r="C129" s="314" t="e">
        <f t="shared" si="2"/>
        <v>#N/A</v>
      </c>
      <c r="D129"/>
      <c r="E129" s="300"/>
      <c r="F129" s="261"/>
      <c r="G129"/>
      <c r="H129"/>
      <c r="I129"/>
      <c r="J129"/>
      <c r="K129"/>
      <c r="L129"/>
      <c r="M129"/>
      <c r="N129"/>
      <c r="O129"/>
      <c r="P129"/>
      <c r="Q129" s="280"/>
      <c r="R129"/>
      <c r="S129" s="231"/>
    </row>
    <row r="130" spans="2:19" ht="15">
      <c r="B130" s="270"/>
      <c r="C130" s="314" t="e">
        <f t="shared" si="2"/>
        <v>#N/A</v>
      </c>
      <c r="D130"/>
      <c r="E130" s="300"/>
      <c r="F130" s="261"/>
      <c r="G130"/>
      <c r="H130"/>
      <c r="I130"/>
      <c r="J130"/>
      <c r="K130"/>
      <c r="L130"/>
      <c r="M130"/>
      <c r="N130"/>
      <c r="O130"/>
      <c r="P130"/>
      <c r="Q130" s="280"/>
      <c r="R130"/>
      <c r="S130" s="231"/>
    </row>
    <row r="131" spans="2:19" ht="15">
      <c r="B131" s="270"/>
      <c r="C131" s="314" t="e">
        <f t="shared" ref="C131:C173" si="3">RANK(Q131,Q$66:Q$173)</f>
        <v>#N/A</v>
      </c>
      <c r="D131"/>
      <c r="E131" s="300"/>
      <c r="F131" s="261"/>
      <c r="G131"/>
      <c r="H131"/>
      <c r="I131"/>
      <c r="J131"/>
      <c r="K131"/>
      <c r="L131"/>
      <c r="M131"/>
      <c r="N131"/>
      <c r="O131"/>
      <c r="P131"/>
      <c r="Q131" s="280"/>
      <c r="R131"/>
      <c r="S131" s="231"/>
    </row>
    <row r="132" spans="2:19" ht="15">
      <c r="B132" s="270"/>
      <c r="C132" s="314" t="e">
        <f t="shared" si="3"/>
        <v>#N/A</v>
      </c>
      <c r="D132"/>
      <c r="E132" s="300"/>
      <c r="F132" s="261"/>
      <c r="G132"/>
      <c r="H132"/>
      <c r="I132"/>
      <c r="J132"/>
      <c r="K132"/>
      <c r="L132"/>
      <c r="M132"/>
      <c r="N132"/>
      <c r="O132"/>
      <c r="P132"/>
      <c r="Q132" s="280"/>
      <c r="R132"/>
      <c r="S132" s="231"/>
    </row>
    <row r="133" spans="2:19" ht="15">
      <c r="B133" s="270"/>
      <c r="C133" s="314" t="e">
        <f t="shared" si="3"/>
        <v>#N/A</v>
      </c>
      <c r="D133"/>
      <c r="E133" s="300"/>
      <c r="F133" s="261"/>
      <c r="G133"/>
      <c r="H133"/>
      <c r="I133"/>
      <c r="J133"/>
      <c r="K133"/>
      <c r="L133"/>
      <c r="M133"/>
      <c r="N133"/>
      <c r="O133"/>
      <c r="P133"/>
      <c r="Q133" s="280"/>
      <c r="R133"/>
      <c r="S133" s="231"/>
    </row>
    <row r="134" spans="2:19" ht="15">
      <c r="B134" s="270"/>
      <c r="C134" s="314" t="e">
        <f t="shared" si="3"/>
        <v>#N/A</v>
      </c>
      <c r="D134"/>
      <c r="E134" s="300"/>
      <c r="F134" s="261"/>
      <c r="G134"/>
      <c r="H134"/>
      <c r="I134"/>
      <c r="J134"/>
      <c r="K134"/>
      <c r="L134"/>
      <c r="M134"/>
      <c r="N134"/>
      <c r="O134"/>
      <c r="P134"/>
      <c r="Q134" s="280"/>
      <c r="R134"/>
      <c r="S134" s="231"/>
    </row>
    <row r="135" spans="2:19" ht="15">
      <c r="B135" s="270"/>
      <c r="C135" s="314" t="e">
        <f t="shared" si="3"/>
        <v>#N/A</v>
      </c>
      <c r="D135"/>
      <c r="E135" s="300"/>
      <c r="F135" s="261"/>
      <c r="G135"/>
      <c r="H135"/>
      <c r="I135"/>
      <c r="J135"/>
      <c r="K135"/>
      <c r="L135"/>
      <c r="M135"/>
      <c r="N135"/>
      <c r="O135"/>
      <c r="P135"/>
      <c r="Q135" s="280"/>
      <c r="R135"/>
      <c r="S135" s="231"/>
    </row>
    <row r="136" spans="2:19" ht="15">
      <c r="B136" s="270"/>
      <c r="C136" s="314" t="e">
        <f t="shared" si="3"/>
        <v>#N/A</v>
      </c>
      <c r="D136"/>
      <c r="E136" s="300"/>
      <c r="F136" s="261"/>
      <c r="G136"/>
      <c r="H136"/>
      <c r="I136"/>
      <c r="J136"/>
      <c r="K136"/>
      <c r="L136"/>
      <c r="M136"/>
      <c r="N136"/>
      <c r="O136"/>
      <c r="P136"/>
      <c r="Q136" s="280"/>
      <c r="R136"/>
      <c r="S136" s="231"/>
    </row>
    <row r="137" spans="2:19" ht="15">
      <c r="B137" s="270"/>
      <c r="C137" s="314" t="e">
        <f t="shared" si="3"/>
        <v>#N/A</v>
      </c>
      <c r="D137"/>
      <c r="E137" s="300"/>
      <c r="F137" s="261"/>
      <c r="G137"/>
      <c r="H137"/>
      <c r="I137"/>
      <c r="J137"/>
      <c r="K137"/>
      <c r="L137"/>
      <c r="M137"/>
      <c r="N137"/>
      <c r="O137"/>
      <c r="P137"/>
      <c r="Q137" s="280"/>
      <c r="R137"/>
      <c r="S137" s="231"/>
    </row>
    <row r="138" spans="2:19" ht="15">
      <c r="B138" s="270"/>
      <c r="C138" s="314" t="e">
        <f t="shared" si="3"/>
        <v>#N/A</v>
      </c>
      <c r="D138"/>
      <c r="E138" s="300"/>
      <c r="F138" s="261"/>
      <c r="G138"/>
      <c r="H138"/>
      <c r="I138"/>
      <c r="J138"/>
      <c r="K138"/>
      <c r="L138"/>
      <c r="M138"/>
      <c r="N138"/>
      <c r="O138"/>
      <c r="P138"/>
      <c r="Q138" s="280"/>
      <c r="R138"/>
      <c r="S138" s="231"/>
    </row>
    <row r="139" spans="2:19" ht="15">
      <c r="B139" s="270"/>
      <c r="C139" s="314" t="e">
        <f t="shared" si="3"/>
        <v>#N/A</v>
      </c>
      <c r="D139"/>
      <c r="E139" s="300"/>
      <c r="F139" s="261"/>
      <c r="G139"/>
      <c r="H139"/>
      <c r="I139"/>
      <c r="J139"/>
      <c r="K139"/>
      <c r="L139"/>
      <c r="M139"/>
      <c r="N139"/>
      <c r="O139"/>
      <c r="P139"/>
      <c r="Q139" s="280"/>
      <c r="R139"/>
      <c r="S139" s="231"/>
    </row>
    <row r="140" spans="2:19" ht="15">
      <c r="B140" s="270"/>
      <c r="C140" s="314" t="e">
        <f t="shared" si="3"/>
        <v>#N/A</v>
      </c>
      <c r="D140"/>
      <c r="E140" s="300"/>
      <c r="F140" s="261"/>
      <c r="G140"/>
      <c r="H140"/>
      <c r="I140"/>
      <c r="J140"/>
      <c r="K140"/>
      <c r="L140"/>
      <c r="M140"/>
      <c r="N140"/>
      <c r="O140"/>
      <c r="P140"/>
      <c r="Q140" s="280"/>
      <c r="R140"/>
      <c r="S140" s="231"/>
    </row>
    <row r="141" spans="2:19" ht="15">
      <c r="B141" s="270"/>
      <c r="C141" s="314" t="e">
        <f t="shared" si="3"/>
        <v>#N/A</v>
      </c>
      <c r="D141"/>
      <c r="E141" s="300"/>
      <c r="F141" s="261"/>
      <c r="G141"/>
      <c r="H141"/>
      <c r="I141"/>
      <c r="J141"/>
      <c r="K141"/>
      <c r="L141"/>
      <c r="M141"/>
      <c r="N141"/>
      <c r="O141"/>
      <c r="P141"/>
      <c r="Q141" s="280"/>
      <c r="R141"/>
      <c r="S141" s="231"/>
    </row>
    <row r="142" spans="2:19" ht="15">
      <c r="B142" s="270"/>
      <c r="C142" s="314" t="e">
        <f t="shared" si="3"/>
        <v>#N/A</v>
      </c>
      <c r="D142"/>
      <c r="E142" s="300"/>
      <c r="F142" s="261"/>
      <c r="G142"/>
      <c r="H142"/>
      <c r="I142"/>
      <c r="J142"/>
      <c r="K142"/>
      <c r="L142"/>
      <c r="M142"/>
      <c r="N142"/>
      <c r="O142"/>
      <c r="P142"/>
      <c r="Q142" s="280"/>
      <c r="R142"/>
      <c r="S142" s="231"/>
    </row>
    <row r="143" spans="2:19" ht="15">
      <c r="B143" s="270"/>
      <c r="C143" s="314" t="e">
        <f t="shared" si="3"/>
        <v>#N/A</v>
      </c>
      <c r="D143"/>
      <c r="E143" s="300"/>
      <c r="F143" s="261"/>
      <c r="G143"/>
      <c r="H143"/>
      <c r="I143"/>
      <c r="J143"/>
      <c r="K143"/>
      <c r="L143"/>
      <c r="M143"/>
      <c r="N143"/>
      <c r="O143"/>
      <c r="P143"/>
      <c r="Q143" s="280"/>
      <c r="R143"/>
      <c r="S143" s="231"/>
    </row>
    <row r="144" spans="2:19" ht="15">
      <c r="B144" s="270"/>
      <c r="C144" s="314" t="e">
        <f t="shared" si="3"/>
        <v>#N/A</v>
      </c>
      <c r="D144"/>
      <c r="E144" s="300"/>
      <c r="F144" s="261"/>
      <c r="G144"/>
      <c r="H144"/>
      <c r="I144"/>
      <c r="J144"/>
      <c r="K144"/>
      <c r="L144"/>
      <c r="M144"/>
      <c r="N144"/>
      <c r="O144"/>
      <c r="P144"/>
      <c r="Q144" s="280"/>
      <c r="R144"/>
      <c r="S144" s="231"/>
    </row>
    <row r="145" spans="2:19" ht="15">
      <c r="B145" s="270"/>
      <c r="C145" s="314" t="e">
        <f t="shared" si="3"/>
        <v>#N/A</v>
      </c>
      <c r="D145"/>
      <c r="E145" s="300"/>
      <c r="F145" s="261"/>
      <c r="G145"/>
      <c r="H145"/>
      <c r="I145"/>
      <c r="J145"/>
      <c r="K145"/>
      <c r="L145"/>
      <c r="M145"/>
      <c r="N145"/>
      <c r="O145"/>
      <c r="P145"/>
      <c r="Q145" s="280"/>
      <c r="R145"/>
      <c r="S145" s="231"/>
    </row>
    <row r="146" spans="2:19" ht="15">
      <c r="B146" s="270"/>
      <c r="C146" s="314" t="e">
        <f t="shared" si="3"/>
        <v>#N/A</v>
      </c>
      <c r="D146"/>
      <c r="E146" s="300"/>
      <c r="F146" s="261"/>
      <c r="G146"/>
      <c r="H146"/>
      <c r="I146"/>
      <c r="J146"/>
      <c r="K146"/>
      <c r="L146"/>
      <c r="M146"/>
      <c r="N146"/>
      <c r="O146"/>
      <c r="P146"/>
      <c r="Q146" s="280"/>
      <c r="R146"/>
      <c r="S146" s="231"/>
    </row>
    <row r="147" spans="2:19" ht="15">
      <c r="B147" s="270"/>
      <c r="C147" s="314" t="e">
        <f t="shared" si="3"/>
        <v>#N/A</v>
      </c>
      <c r="D147"/>
      <c r="E147" s="300"/>
      <c r="F147" s="261"/>
      <c r="G147"/>
      <c r="H147"/>
      <c r="I147"/>
      <c r="J147"/>
      <c r="K147"/>
      <c r="L147"/>
      <c r="M147"/>
      <c r="N147"/>
      <c r="O147"/>
      <c r="P147"/>
      <c r="Q147" s="280"/>
      <c r="R147"/>
      <c r="S147" s="231"/>
    </row>
    <row r="148" spans="2:19" ht="15">
      <c r="B148" s="270"/>
      <c r="C148" s="314" t="e">
        <f t="shared" si="3"/>
        <v>#N/A</v>
      </c>
      <c r="D148"/>
      <c r="E148" s="300"/>
      <c r="F148" s="261"/>
      <c r="G148"/>
      <c r="H148"/>
      <c r="I148"/>
      <c r="J148"/>
      <c r="K148"/>
      <c r="L148"/>
      <c r="M148"/>
      <c r="N148"/>
      <c r="O148"/>
      <c r="P148"/>
      <c r="Q148" s="280"/>
      <c r="R148"/>
      <c r="S148" s="231"/>
    </row>
    <row r="149" spans="2:19" ht="15">
      <c r="B149" s="270"/>
      <c r="C149" s="314" t="e">
        <f t="shared" si="3"/>
        <v>#N/A</v>
      </c>
      <c r="D149"/>
      <c r="E149" s="300"/>
      <c r="F149" s="261"/>
      <c r="G149"/>
      <c r="H149"/>
      <c r="I149"/>
      <c r="J149"/>
      <c r="K149"/>
      <c r="L149"/>
      <c r="M149"/>
      <c r="N149"/>
      <c r="O149"/>
      <c r="P149"/>
      <c r="Q149" s="280"/>
      <c r="R149"/>
      <c r="S149" s="231"/>
    </row>
    <row r="150" spans="2:19" ht="15">
      <c r="B150" s="270"/>
      <c r="C150" s="314" t="e">
        <f t="shared" si="3"/>
        <v>#N/A</v>
      </c>
      <c r="D150"/>
      <c r="E150" s="300"/>
      <c r="F150" s="261"/>
      <c r="G150"/>
      <c r="H150"/>
      <c r="I150"/>
      <c r="J150"/>
      <c r="K150"/>
      <c r="L150"/>
      <c r="M150"/>
      <c r="N150"/>
      <c r="O150"/>
      <c r="P150"/>
      <c r="Q150" s="280"/>
      <c r="R150"/>
      <c r="S150" s="231"/>
    </row>
    <row r="151" spans="2:19" ht="15">
      <c r="B151" s="270"/>
      <c r="C151" s="314" t="e">
        <f t="shared" si="3"/>
        <v>#N/A</v>
      </c>
      <c r="D151"/>
      <c r="E151" s="300"/>
      <c r="F151" s="261"/>
      <c r="G151"/>
      <c r="H151"/>
      <c r="I151"/>
      <c r="J151"/>
      <c r="K151"/>
      <c r="L151"/>
      <c r="M151"/>
      <c r="N151"/>
      <c r="O151"/>
      <c r="P151"/>
      <c r="Q151" s="280"/>
      <c r="R151"/>
      <c r="S151" s="231"/>
    </row>
    <row r="152" spans="2:19" ht="15">
      <c r="B152" s="270"/>
      <c r="C152" s="314" t="e">
        <f t="shared" si="3"/>
        <v>#N/A</v>
      </c>
      <c r="D152"/>
      <c r="E152" s="300"/>
      <c r="F152" s="261"/>
      <c r="G152"/>
      <c r="H152"/>
      <c r="I152"/>
      <c r="J152"/>
      <c r="K152"/>
      <c r="L152"/>
      <c r="M152"/>
      <c r="N152"/>
      <c r="O152"/>
      <c r="P152"/>
      <c r="Q152" s="280"/>
      <c r="R152"/>
      <c r="S152" s="231"/>
    </row>
    <row r="153" spans="2:19" ht="15">
      <c r="B153" s="270"/>
      <c r="C153" s="314" t="e">
        <f t="shared" si="3"/>
        <v>#N/A</v>
      </c>
      <c r="D153"/>
      <c r="E153" s="300"/>
      <c r="F153" s="261"/>
      <c r="G153"/>
      <c r="H153"/>
      <c r="I153"/>
      <c r="J153"/>
      <c r="K153"/>
      <c r="L153"/>
      <c r="M153"/>
      <c r="N153"/>
      <c r="O153"/>
      <c r="P153"/>
      <c r="Q153" s="280"/>
      <c r="R153"/>
      <c r="S153" s="231"/>
    </row>
    <row r="154" spans="2:19" ht="15">
      <c r="B154" s="270"/>
      <c r="C154" s="314" t="e">
        <f t="shared" si="3"/>
        <v>#N/A</v>
      </c>
      <c r="D154"/>
      <c r="E154" s="300"/>
      <c r="F154" s="261"/>
      <c r="G154"/>
      <c r="H154"/>
      <c r="I154"/>
      <c r="J154"/>
      <c r="K154"/>
      <c r="L154"/>
      <c r="M154"/>
      <c r="N154"/>
      <c r="O154"/>
      <c r="P154"/>
      <c r="Q154" s="280"/>
      <c r="R154"/>
      <c r="S154" s="231"/>
    </row>
    <row r="155" spans="2:19" ht="15">
      <c r="B155" s="270"/>
      <c r="C155" s="314" t="e">
        <f t="shared" si="3"/>
        <v>#N/A</v>
      </c>
      <c r="D155"/>
      <c r="E155" s="300"/>
      <c r="F155" s="261"/>
      <c r="G155"/>
      <c r="H155"/>
      <c r="I155"/>
      <c r="J155"/>
      <c r="K155"/>
      <c r="L155"/>
      <c r="M155"/>
      <c r="N155"/>
      <c r="O155"/>
      <c r="P155"/>
      <c r="Q155" s="280"/>
      <c r="R155"/>
      <c r="S155" s="231"/>
    </row>
    <row r="156" spans="2:19" ht="15">
      <c r="B156" s="270"/>
      <c r="C156" s="314" t="e">
        <f t="shared" si="3"/>
        <v>#N/A</v>
      </c>
      <c r="D156"/>
      <c r="E156" s="300"/>
      <c r="F156" s="261"/>
      <c r="G156"/>
      <c r="H156"/>
      <c r="I156"/>
      <c r="J156"/>
      <c r="K156"/>
      <c r="L156"/>
      <c r="M156"/>
      <c r="N156"/>
      <c r="O156"/>
      <c r="P156"/>
      <c r="Q156" s="280"/>
      <c r="R156"/>
      <c r="S156" s="231"/>
    </row>
    <row r="157" spans="2:19" ht="15">
      <c r="B157" s="270"/>
      <c r="C157" s="314" t="e">
        <f t="shared" si="3"/>
        <v>#N/A</v>
      </c>
      <c r="D157"/>
      <c r="E157" s="300"/>
      <c r="F157" s="261"/>
      <c r="G157"/>
      <c r="H157"/>
      <c r="I157"/>
      <c r="J157"/>
      <c r="K157"/>
      <c r="L157"/>
      <c r="M157"/>
      <c r="N157"/>
      <c r="O157"/>
      <c r="P157"/>
      <c r="Q157" s="280"/>
      <c r="R157"/>
      <c r="S157" s="231"/>
    </row>
    <row r="158" spans="2:19" ht="15">
      <c r="B158" s="270"/>
      <c r="C158" s="314" t="e">
        <f t="shared" si="3"/>
        <v>#N/A</v>
      </c>
      <c r="D158"/>
      <c r="E158" s="300"/>
      <c r="F158" s="261"/>
      <c r="G158"/>
      <c r="H158"/>
      <c r="I158"/>
      <c r="J158"/>
      <c r="K158"/>
      <c r="L158"/>
      <c r="M158"/>
      <c r="N158"/>
      <c r="O158"/>
      <c r="P158"/>
      <c r="Q158" s="280"/>
      <c r="R158"/>
      <c r="S158" s="231"/>
    </row>
    <row r="159" spans="2:19" ht="15">
      <c r="B159" s="270"/>
      <c r="C159" s="314" t="e">
        <f t="shared" si="3"/>
        <v>#N/A</v>
      </c>
      <c r="D159"/>
      <c r="E159" s="300"/>
      <c r="F159" s="261"/>
      <c r="G159"/>
      <c r="H159"/>
      <c r="I159"/>
      <c r="J159"/>
      <c r="K159"/>
      <c r="L159"/>
      <c r="M159"/>
      <c r="N159"/>
      <c r="O159"/>
      <c r="P159"/>
      <c r="Q159" s="280"/>
      <c r="R159"/>
      <c r="S159" s="231"/>
    </row>
    <row r="160" spans="2:19" ht="15">
      <c r="B160" s="270"/>
      <c r="C160" s="314" t="e">
        <f t="shared" si="3"/>
        <v>#N/A</v>
      </c>
      <c r="D160"/>
      <c r="E160" s="300"/>
      <c r="F160" s="261"/>
      <c r="G160"/>
      <c r="H160"/>
      <c r="I160"/>
      <c r="J160"/>
      <c r="K160"/>
      <c r="L160"/>
      <c r="M160"/>
      <c r="N160"/>
      <c r="O160"/>
      <c r="P160"/>
      <c r="Q160" s="280"/>
      <c r="R160"/>
      <c r="S160" s="231"/>
    </row>
    <row r="161" spans="2:19" ht="15">
      <c r="B161" s="270"/>
      <c r="C161" s="314" t="e">
        <f t="shared" si="3"/>
        <v>#N/A</v>
      </c>
      <c r="D161"/>
      <c r="E161" s="300"/>
      <c r="F161"/>
      <c r="G161" s="280"/>
      <c r="H161"/>
      <c r="I161"/>
      <c r="J161"/>
      <c r="K161"/>
      <c r="L161"/>
      <c r="M161"/>
      <c r="N161"/>
      <c r="O161"/>
      <c r="P161"/>
      <c r="Q161" s="280"/>
      <c r="R161"/>
      <c r="S161" s="231"/>
    </row>
    <row r="162" spans="2:19" ht="15">
      <c r="B162" s="270"/>
      <c r="C162" s="314" t="e">
        <f t="shared" si="3"/>
        <v>#N/A</v>
      </c>
      <c r="D162"/>
      <c r="E162" s="300"/>
      <c r="F162"/>
      <c r="G162" s="280"/>
      <c r="H162"/>
      <c r="I162"/>
      <c r="J162"/>
      <c r="K162"/>
      <c r="L162"/>
      <c r="M162"/>
      <c r="N162"/>
      <c r="O162"/>
      <c r="P162"/>
      <c r="Q162" s="280"/>
      <c r="R162"/>
      <c r="S162" s="231"/>
    </row>
    <row r="163" spans="2:19" ht="15">
      <c r="B163" s="270"/>
      <c r="C163" s="314" t="e">
        <f t="shared" si="3"/>
        <v>#N/A</v>
      </c>
      <c r="D163"/>
      <c r="E163" s="277"/>
      <c r="F163" s="257"/>
      <c r="G163" s="304"/>
      <c r="H163" s="299"/>
      <c r="I163"/>
      <c r="J163"/>
      <c r="K163"/>
      <c r="L163"/>
      <c r="M163"/>
      <c r="N163"/>
      <c r="O163"/>
      <c r="P163"/>
      <c r="Q163" s="384"/>
      <c r="R163"/>
      <c r="S163" s="231"/>
    </row>
    <row r="164" spans="2:19" ht="15">
      <c r="B164" s="270"/>
      <c r="C164" s="314" t="e">
        <f t="shared" si="3"/>
        <v>#N/A</v>
      </c>
      <c r="D164"/>
      <c r="E164" s="300"/>
      <c r="F164"/>
      <c r="G164" s="280"/>
      <c r="H164" s="299"/>
      <c r="I164"/>
      <c r="J164"/>
      <c r="K164"/>
      <c r="L164"/>
      <c r="M164"/>
      <c r="N164"/>
      <c r="O164"/>
      <c r="P164"/>
      <c r="Q164" s="384"/>
      <c r="R164"/>
      <c r="S164" s="231"/>
    </row>
    <row r="165" spans="2:19" ht="15">
      <c r="B165" s="270"/>
      <c r="C165" s="314" t="e">
        <f t="shared" si="3"/>
        <v>#N/A</v>
      </c>
      <c r="D165"/>
      <c r="E165" s="300"/>
      <c r="F165"/>
      <c r="G165" s="280"/>
      <c r="H165"/>
      <c r="I165"/>
      <c r="J165"/>
      <c r="K165"/>
      <c r="L165"/>
      <c r="M165"/>
      <c r="N165"/>
      <c r="O165"/>
      <c r="P165"/>
      <c r="Q165" s="280"/>
      <c r="R165"/>
      <c r="S165" s="231"/>
    </row>
    <row r="166" spans="2:19" ht="15">
      <c r="B166" s="270"/>
      <c r="C166" s="314" t="e">
        <f t="shared" si="3"/>
        <v>#N/A</v>
      </c>
      <c r="D166"/>
      <c r="E166" s="300"/>
      <c r="F166"/>
      <c r="G166" s="280"/>
      <c r="H166"/>
      <c r="I166"/>
      <c r="J166"/>
      <c r="K166"/>
      <c r="L166"/>
      <c r="M166"/>
      <c r="N166"/>
      <c r="O166"/>
      <c r="P166"/>
      <c r="Q166" s="280"/>
      <c r="R166"/>
      <c r="S166" s="231"/>
    </row>
    <row r="167" spans="2:19" ht="15">
      <c r="B167" s="270"/>
      <c r="C167" s="314" t="e">
        <f t="shared" si="3"/>
        <v>#N/A</v>
      </c>
      <c r="D167"/>
      <c r="E167" s="300"/>
      <c r="F167"/>
      <c r="G167" s="280"/>
      <c r="H167"/>
      <c r="I167"/>
      <c r="J167"/>
      <c r="K167"/>
      <c r="L167"/>
      <c r="M167"/>
      <c r="N167"/>
      <c r="O167"/>
      <c r="P167"/>
      <c r="Q167" s="280"/>
      <c r="R167"/>
      <c r="S167" s="231"/>
    </row>
    <row r="168" spans="2:19" ht="15">
      <c r="B168" s="270"/>
      <c r="C168" s="314" t="e">
        <f t="shared" si="3"/>
        <v>#N/A</v>
      </c>
      <c r="D168"/>
      <c r="E168" s="300"/>
      <c r="F168"/>
      <c r="G168" s="280"/>
      <c r="H168"/>
      <c r="I168"/>
      <c r="J168"/>
      <c r="K168"/>
      <c r="L168"/>
      <c r="M168"/>
      <c r="N168"/>
      <c r="O168"/>
      <c r="P168"/>
      <c r="Q168" s="280"/>
      <c r="R168"/>
      <c r="S168" s="231"/>
    </row>
    <row r="169" spans="2:19" ht="15">
      <c r="B169" s="270"/>
      <c r="C169" s="314" t="e">
        <f t="shared" si="3"/>
        <v>#N/A</v>
      </c>
      <c r="D169"/>
      <c r="E169" s="300"/>
      <c r="F169"/>
      <c r="G169" s="280"/>
      <c r="H169"/>
      <c r="I169"/>
      <c r="J169"/>
      <c r="K169"/>
      <c r="L169"/>
      <c r="M169"/>
      <c r="N169"/>
      <c r="O169"/>
      <c r="P169"/>
      <c r="Q169" s="280"/>
      <c r="R169"/>
      <c r="S169" s="231"/>
    </row>
    <row r="170" spans="2:19" ht="15">
      <c r="B170" s="270"/>
      <c r="C170" s="314" t="e">
        <f t="shared" si="3"/>
        <v>#N/A</v>
      </c>
      <c r="D170"/>
      <c r="E170" s="300"/>
      <c r="F170"/>
      <c r="G170" s="280"/>
      <c r="H170"/>
      <c r="I170"/>
      <c r="J170"/>
      <c r="K170"/>
      <c r="L170"/>
      <c r="M170"/>
      <c r="N170"/>
      <c r="O170"/>
      <c r="P170"/>
      <c r="Q170" s="280"/>
      <c r="R170"/>
      <c r="S170" s="231"/>
    </row>
    <row r="171" spans="2:19" ht="15">
      <c r="B171" s="270"/>
      <c r="C171" s="314" t="e">
        <f t="shared" si="3"/>
        <v>#N/A</v>
      </c>
      <c r="D171"/>
      <c r="E171" s="300"/>
      <c r="F171"/>
      <c r="G171" s="280"/>
      <c r="H171"/>
      <c r="I171"/>
      <c r="J171"/>
      <c r="K171"/>
      <c r="L171"/>
      <c r="M171"/>
      <c r="N171"/>
      <c r="O171"/>
      <c r="P171"/>
      <c r="Q171" s="280"/>
      <c r="R171"/>
      <c r="S171" s="231"/>
    </row>
    <row r="172" spans="2:19" ht="15">
      <c r="B172" s="270"/>
      <c r="C172" s="314" t="e">
        <f t="shared" si="3"/>
        <v>#N/A</v>
      </c>
      <c r="D172"/>
      <c r="E172" s="300"/>
      <c r="F172"/>
      <c r="G172" s="280"/>
      <c r="H172"/>
      <c r="I172"/>
      <c r="J172"/>
      <c r="K172"/>
      <c r="L172"/>
      <c r="M172"/>
      <c r="N172"/>
      <c r="O172"/>
      <c r="P172"/>
      <c r="Q172" s="280"/>
      <c r="R172"/>
      <c r="S172" s="231"/>
    </row>
    <row r="173" spans="2:19" ht="15">
      <c r="B173" s="270"/>
      <c r="C173" s="314" t="e">
        <f t="shared" si="3"/>
        <v>#N/A</v>
      </c>
      <c r="D173"/>
      <c r="E173" s="300"/>
      <c r="F173"/>
      <c r="G173" s="280"/>
      <c r="H173"/>
      <c r="I173"/>
      <c r="J173"/>
      <c r="K173"/>
      <c r="L173"/>
      <c r="M173"/>
      <c r="N173"/>
      <c r="O173"/>
      <c r="P173"/>
      <c r="Q173" s="280"/>
      <c r="R173"/>
      <c r="S173" s="231"/>
    </row>
    <row r="174" spans="2:19" ht="15">
      <c r="C174">
        <f t="shared" ref="C174" si="4">COUNTA(C66:C173)</f>
        <v>108</v>
      </c>
      <c r="D174"/>
      <c r="E174" s="300"/>
      <c r="F174"/>
      <c r="G174" s="280"/>
      <c r="H174"/>
      <c r="I174"/>
      <c r="J174"/>
      <c r="K174"/>
      <c r="L174"/>
      <c r="M174"/>
      <c r="N174"/>
      <c r="O174"/>
      <c r="P174"/>
      <c r="Q174" s="280"/>
      <c r="R174"/>
      <c r="S174" s="231"/>
    </row>
    <row r="175" spans="2:19" ht="15">
      <c r="B175" s="292"/>
      <c r="C175" s="293"/>
      <c r="D175" s="294"/>
      <c r="E175" s="318"/>
      <c r="F175" s="294"/>
      <c r="G175" s="297"/>
      <c r="H175" s="296"/>
      <c r="I175" s="296"/>
      <c r="J175" s="296"/>
      <c r="K175" s="296"/>
      <c r="L175" s="296"/>
      <c r="M175" s="296"/>
      <c r="N175" s="296"/>
      <c r="O175" s="296"/>
      <c r="P175" s="296"/>
      <c r="Q175" s="383"/>
    </row>
    <row r="176" spans="2:19" ht="15">
      <c r="B176" s="271" t="s">
        <v>15</v>
      </c>
      <c r="C176" s="314">
        <f>RANK(Q176,Q$176:Q$335)</f>
        <v>1</v>
      </c>
      <c r="D176" s="3" t="s">
        <v>12</v>
      </c>
      <c r="E176" s="354" t="s">
        <v>3</v>
      </c>
      <c r="F176" s="261" t="s">
        <v>216</v>
      </c>
      <c r="G176">
        <v>83</v>
      </c>
      <c r="H176">
        <v>85</v>
      </c>
      <c r="I176">
        <v>95</v>
      </c>
      <c r="J176">
        <v>88</v>
      </c>
      <c r="K176">
        <v>94</v>
      </c>
      <c r="L176"/>
      <c r="M176"/>
      <c r="N176"/>
      <c r="O176"/>
      <c r="P176"/>
      <c r="Q176" s="280">
        <v>445</v>
      </c>
      <c r="R176">
        <v>5</v>
      </c>
      <c r="S176" s="231">
        <v>89</v>
      </c>
    </row>
    <row r="177" spans="2:19" ht="15">
      <c r="B177" s="271"/>
      <c r="C177" s="314">
        <f t="shared" ref="C177:C240" si="5">RANK(Q177,Q$176:Q$335)</f>
        <v>2</v>
      </c>
      <c r="D177" t="s">
        <v>192</v>
      </c>
      <c r="E177" s="300" t="s">
        <v>5</v>
      </c>
      <c r="F177" s="261" t="s">
        <v>218</v>
      </c>
      <c r="G177">
        <v>73</v>
      </c>
      <c r="H177">
        <v>71</v>
      </c>
      <c r="I177">
        <v>84</v>
      </c>
      <c r="J177">
        <v>87</v>
      </c>
      <c r="K177">
        <v>84</v>
      </c>
      <c r="L177"/>
      <c r="M177"/>
      <c r="N177"/>
      <c r="O177"/>
      <c r="P177"/>
      <c r="Q177" s="280">
        <v>399</v>
      </c>
      <c r="R177">
        <v>5</v>
      </c>
      <c r="S177" s="231">
        <v>79.8</v>
      </c>
    </row>
    <row r="178" spans="2:19" ht="15">
      <c r="B178" s="271"/>
      <c r="C178" s="314">
        <f t="shared" si="5"/>
        <v>3</v>
      </c>
      <c r="D178" t="s">
        <v>191</v>
      </c>
      <c r="E178" s="300" t="s">
        <v>5</v>
      </c>
      <c r="F178" s="261" t="s">
        <v>228</v>
      </c>
      <c r="G178">
        <v>97</v>
      </c>
      <c r="H178">
        <v>96</v>
      </c>
      <c r="I178"/>
      <c r="J178">
        <v>83</v>
      </c>
      <c r="K178">
        <v>99</v>
      </c>
      <c r="L178"/>
      <c r="M178"/>
      <c r="N178"/>
      <c r="O178"/>
      <c r="P178"/>
      <c r="Q178" s="280">
        <v>375</v>
      </c>
      <c r="R178">
        <v>4</v>
      </c>
      <c r="S178" s="231">
        <v>93.75</v>
      </c>
    </row>
    <row r="179" spans="2:19" ht="15">
      <c r="B179" s="271"/>
      <c r="C179" s="314">
        <f t="shared" si="5"/>
        <v>4</v>
      </c>
      <c r="D179" t="s">
        <v>235</v>
      </c>
      <c r="E179" s="300" t="s">
        <v>3</v>
      </c>
      <c r="F179" s="261" t="s">
        <v>208</v>
      </c>
      <c r="G179">
        <v>91</v>
      </c>
      <c r="H179">
        <v>87</v>
      </c>
      <c r="I179">
        <v>97</v>
      </c>
      <c r="J179">
        <v>95</v>
      </c>
      <c r="K179"/>
      <c r="L179"/>
      <c r="M179"/>
      <c r="N179"/>
      <c r="O179"/>
      <c r="P179"/>
      <c r="Q179" s="280">
        <v>370</v>
      </c>
      <c r="R179">
        <v>4</v>
      </c>
      <c r="S179" s="231">
        <v>92.5</v>
      </c>
    </row>
    <row r="180" spans="2:19" ht="15">
      <c r="B180" s="271"/>
      <c r="C180" s="314">
        <f t="shared" si="5"/>
        <v>5</v>
      </c>
      <c r="D180" t="s">
        <v>239</v>
      </c>
      <c r="E180" s="300" t="s">
        <v>189</v>
      </c>
      <c r="F180" s="261" t="s">
        <v>245</v>
      </c>
      <c r="G180">
        <v>79</v>
      </c>
      <c r="H180">
        <v>65</v>
      </c>
      <c r="I180">
        <v>74</v>
      </c>
      <c r="J180">
        <v>65</v>
      </c>
      <c r="K180">
        <v>77</v>
      </c>
      <c r="L180"/>
      <c r="M180"/>
      <c r="N180"/>
      <c r="O180"/>
      <c r="P180"/>
      <c r="Q180" s="280">
        <v>360</v>
      </c>
      <c r="R180">
        <v>5</v>
      </c>
      <c r="S180" s="231">
        <v>72</v>
      </c>
    </row>
    <row r="181" spans="2:19" ht="15">
      <c r="B181" s="271"/>
      <c r="C181" s="314">
        <f t="shared" si="5"/>
        <v>5</v>
      </c>
      <c r="D181" t="s">
        <v>237</v>
      </c>
      <c r="E181" s="300" t="s">
        <v>5</v>
      </c>
      <c r="F181" s="261" t="s">
        <v>245</v>
      </c>
      <c r="G181">
        <v>70</v>
      </c>
      <c r="H181">
        <v>70</v>
      </c>
      <c r="I181">
        <v>91</v>
      </c>
      <c r="J181">
        <v>54</v>
      </c>
      <c r="K181">
        <v>75</v>
      </c>
      <c r="L181"/>
      <c r="M181"/>
      <c r="N181"/>
      <c r="O181"/>
      <c r="P181"/>
      <c r="Q181" s="280">
        <v>360</v>
      </c>
      <c r="R181">
        <v>5</v>
      </c>
      <c r="S181" s="231">
        <v>72</v>
      </c>
    </row>
    <row r="182" spans="2:19" ht="15">
      <c r="B182" s="271"/>
      <c r="C182" s="314">
        <f t="shared" si="5"/>
        <v>7</v>
      </c>
      <c r="D182" t="s">
        <v>85</v>
      </c>
      <c r="E182" s="300" t="s">
        <v>3</v>
      </c>
      <c r="F182" s="261" t="s">
        <v>219</v>
      </c>
      <c r="G182">
        <v>89</v>
      </c>
      <c r="H182">
        <v>91</v>
      </c>
      <c r="I182">
        <v>93</v>
      </c>
      <c r="J182">
        <v>84</v>
      </c>
      <c r="K182"/>
      <c r="L182"/>
      <c r="M182"/>
      <c r="N182"/>
      <c r="O182"/>
      <c r="P182"/>
      <c r="Q182" s="280">
        <v>357</v>
      </c>
      <c r="R182">
        <v>4</v>
      </c>
      <c r="S182" s="231">
        <v>89.25</v>
      </c>
    </row>
    <row r="183" spans="2:19" ht="15">
      <c r="B183" s="271"/>
      <c r="C183" s="314">
        <f t="shared" si="5"/>
        <v>8</v>
      </c>
      <c r="D183" t="s">
        <v>426</v>
      </c>
      <c r="E183" s="300" t="s">
        <v>3</v>
      </c>
      <c r="F183" s="261" t="s">
        <v>233</v>
      </c>
      <c r="G183">
        <v>65</v>
      </c>
      <c r="H183">
        <v>58</v>
      </c>
      <c r="I183">
        <v>71</v>
      </c>
      <c r="J183">
        <v>73</v>
      </c>
      <c r="K183">
        <v>85</v>
      </c>
      <c r="L183"/>
      <c r="M183"/>
      <c r="N183"/>
      <c r="O183"/>
      <c r="P183"/>
      <c r="Q183" s="280">
        <v>352</v>
      </c>
      <c r="R183">
        <v>5</v>
      </c>
      <c r="S183" s="231">
        <v>70.400000000000006</v>
      </c>
    </row>
    <row r="184" spans="2:19" ht="15">
      <c r="B184" s="271"/>
      <c r="C184" s="314">
        <f t="shared" si="5"/>
        <v>9</v>
      </c>
      <c r="D184" t="s">
        <v>279</v>
      </c>
      <c r="E184" s="300" t="s">
        <v>189</v>
      </c>
      <c r="F184" s="261" t="s">
        <v>227</v>
      </c>
      <c r="G184">
        <v>87</v>
      </c>
      <c r="H184">
        <v>90</v>
      </c>
      <c r="I184">
        <v>77</v>
      </c>
      <c r="J184">
        <v>81</v>
      </c>
      <c r="K184"/>
      <c r="L184"/>
      <c r="M184"/>
      <c r="N184"/>
      <c r="O184"/>
      <c r="P184"/>
      <c r="Q184" s="280">
        <v>335</v>
      </c>
      <c r="R184">
        <v>4</v>
      </c>
      <c r="S184" s="231">
        <v>83.75</v>
      </c>
    </row>
    <row r="185" spans="2:19" ht="15">
      <c r="B185" s="271"/>
      <c r="C185" s="314">
        <f t="shared" si="5"/>
        <v>10</v>
      </c>
      <c r="D185" t="s">
        <v>408</v>
      </c>
      <c r="E185" s="300" t="s">
        <v>4</v>
      </c>
      <c r="F185" s="261" t="s">
        <v>222</v>
      </c>
      <c r="G185">
        <v>76</v>
      </c>
      <c r="H185">
        <v>77</v>
      </c>
      <c r="I185">
        <v>80</v>
      </c>
      <c r="J185">
        <v>80</v>
      </c>
      <c r="K185"/>
      <c r="L185"/>
      <c r="M185"/>
      <c r="N185"/>
      <c r="O185"/>
      <c r="P185"/>
      <c r="Q185" s="280">
        <v>313</v>
      </c>
      <c r="R185">
        <v>4</v>
      </c>
      <c r="S185" s="231">
        <v>78.25</v>
      </c>
    </row>
    <row r="186" spans="2:19" ht="15">
      <c r="B186" s="271"/>
      <c r="C186" s="314">
        <f t="shared" si="5"/>
        <v>11</v>
      </c>
      <c r="D186" t="s">
        <v>396</v>
      </c>
      <c r="E186" s="300" t="s">
        <v>4</v>
      </c>
      <c r="F186" s="261" t="s">
        <v>214</v>
      </c>
      <c r="G186">
        <v>99</v>
      </c>
      <c r="H186"/>
      <c r="I186">
        <v>99</v>
      </c>
      <c r="J186">
        <v>99</v>
      </c>
      <c r="K186"/>
      <c r="L186"/>
      <c r="M186"/>
      <c r="N186"/>
      <c r="O186"/>
      <c r="P186"/>
      <c r="Q186" s="280">
        <v>297</v>
      </c>
      <c r="R186">
        <v>3</v>
      </c>
      <c r="S186" s="231">
        <v>99</v>
      </c>
    </row>
    <row r="187" spans="2:19" ht="15">
      <c r="B187" s="271"/>
      <c r="C187" s="314">
        <f t="shared" si="5"/>
        <v>12</v>
      </c>
      <c r="D187" t="s">
        <v>410</v>
      </c>
      <c r="E187" s="300" t="s">
        <v>3</v>
      </c>
      <c r="F187" s="261" t="s">
        <v>222</v>
      </c>
      <c r="G187">
        <v>74</v>
      </c>
      <c r="H187">
        <v>64</v>
      </c>
      <c r="I187">
        <v>76</v>
      </c>
      <c r="J187"/>
      <c r="K187">
        <v>82</v>
      </c>
      <c r="L187"/>
      <c r="M187"/>
      <c r="N187"/>
      <c r="O187"/>
      <c r="P187"/>
      <c r="Q187" s="280">
        <v>296</v>
      </c>
      <c r="R187">
        <v>4</v>
      </c>
      <c r="S187" s="231">
        <v>74</v>
      </c>
    </row>
    <row r="188" spans="2:19" ht="15">
      <c r="B188" s="271"/>
      <c r="C188" s="314">
        <f t="shared" si="5"/>
        <v>13</v>
      </c>
      <c r="D188" t="s">
        <v>263</v>
      </c>
      <c r="E188" s="300" t="s">
        <v>3</v>
      </c>
      <c r="F188" s="261" t="s">
        <v>216</v>
      </c>
      <c r="G188">
        <v>96</v>
      </c>
      <c r="H188"/>
      <c r="I188"/>
      <c r="J188">
        <v>98</v>
      </c>
      <c r="K188">
        <v>95</v>
      </c>
      <c r="L188"/>
      <c r="M188"/>
      <c r="N188"/>
      <c r="O188"/>
      <c r="P188"/>
      <c r="Q188" s="280">
        <v>289</v>
      </c>
      <c r="R188">
        <v>3</v>
      </c>
      <c r="S188" s="231">
        <v>96.333333333333329</v>
      </c>
    </row>
    <row r="189" spans="2:19" ht="15">
      <c r="B189" s="271"/>
      <c r="C189" s="314">
        <f t="shared" si="5"/>
        <v>14</v>
      </c>
      <c r="D189" t="s">
        <v>252</v>
      </c>
      <c r="E189" s="300" t="s">
        <v>189</v>
      </c>
      <c r="F189" s="261" t="s">
        <v>223</v>
      </c>
      <c r="G189">
        <v>92</v>
      </c>
      <c r="H189">
        <v>97</v>
      </c>
      <c r="I189"/>
      <c r="J189"/>
      <c r="K189">
        <v>98</v>
      </c>
      <c r="L189"/>
      <c r="M189"/>
      <c r="N189"/>
      <c r="O189"/>
      <c r="P189"/>
      <c r="Q189" s="280">
        <v>287</v>
      </c>
      <c r="R189">
        <v>3</v>
      </c>
      <c r="S189" s="231">
        <v>95.666666666666671</v>
      </c>
    </row>
    <row r="190" spans="2:19" ht="15">
      <c r="B190" s="271"/>
      <c r="C190" s="314">
        <f t="shared" si="5"/>
        <v>15</v>
      </c>
      <c r="D190" t="s">
        <v>247</v>
      </c>
      <c r="E190" s="300" t="s">
        <v>4</v>
      </c>
      <c r="F190" s="261" t="s">
        <v>215</v>
      </c>
      <c r="G190"/>
      <c r="H190">
        <v>59</v>
      </c>
      <c r="I190">
        <v>65</v>
      </c>
      <c r="J190">
        <v>66</v>
      </c>
      <c r="K190">
        <v>76</v>
      </c>
      <c r="L190"/>
      <c r="M190"/>
      <c r="N190"/>
      <c r="O190"/>
      <c r="P190"/>
      <c r="Q190" s="280">
        <v>266</v>
      </c>
      <c r="R190">
        <v>4</v>
      </c>
      <c r="S190" s="231">
        <v>66.5</v>
      </c>
    </row>
    <row r="191" spans="2:19" ht="15">
      <c r="B191" s="271"/>
      <c r="C191" s="314">
        <f t="shared" si="5"/>
        <v>16</v>
      </c>
      <c r="D191" t="s">
        <v>438</v>
      </c>
      <c r="E191" s="300" t="s">
        <v>3</v>
      </c>
      <c r="F191" s="261" t="s">
        <v>229</v>
      </c>
      <c r="G191">
        <v>62</v>
      </c>
      <c r="H191">
        <v>60</v>
      </c>
      <c r="I191">
        <v>66</v>
      </c>
      <c r="J191"/>
      <c r="K191">
        <v>74</v>
      </c>
      <c r="L191"/>
      <c r="M191"/>
      <c r="N191"/>
      <c r="O191"/>
      <c r="P191"/>
      <c r="Q191" s="280">
        <v>262</v>
      </c>
      <c r="R191">
        <v>4</v>
      </c>
      <c r="S191" s="231">
        <v>65.5</v>
      </c>
    </row>
    <row r="192" spans="2:19" ht="15">
      <c r="B192" s="271"/>
      <c r="C192" s="314">
        <f t="shared" si="5"/>
        <v>17</v>
      </c>
      <c r="D192" t="s">
        <v>14</v>
      </c>
      <c r="E192" s="300" t="s">
        <v>3</v>
      </c>
      <c r="F192" s="261" t="s">
        <v>233</v>
      </c>
      <c r="G192">
        <v>88</v>
      </c>
      <c r="H192">
        <v>84</v>
      </c>
      <c r="I192"/>
      <c r="J192">
        <v>89</v>
      </c>
      <c r="K192"/>
      <c r="L192"/>
      <c r="M192"/>
      <c r="N192"/>
      <c r="O192"/>
      <c r="P192"/>
      <c r="Q192" s="280">
        <v>261</v>
      </c>
      <c r="R192">
        <v>3</v>
      </c>
      <c r="S192" s="231">
        <v>87</v>
      </c>
    </row>
    <row r="193" spans="2:19" ht="15">
      <c r="B193" s="271"/>
      <c r="C193" s="314">
        <f t="shared" si="5"/>
        <v>18</v>
      </c>
      <c r="D193" t="s">
        <v>585</v>
      </c>
      <c r="E193" s="300" t="s">
        <v>4</v>
      </c>
      <c r="F193" s="261" t="s">
        <v>216</v>
      </c>
      <c r="G193"/>
      <c r="H193">
        <v>81</v>
      </c>
      <c r="I193">
        <v>87</v>
      </c>
      <c r="J193">
        <v>90</v>
      </c>
      <c r="K193"/>
      <c r="L193"/>
      <c r="M193"/>
      <c r="N193"/>
      <c r="O193"/>
      <c r="P193"/>
      <c r="Q193" s="280">
        <v>258</v>
      </c>
      <c r="R193">
        <v>3</v>
      </c>
      <c r="S193" s="231">
        <v>86</v>
      </c>
    </row>
    <row r="194" spans="2:19" ht="15">
      <c r="B194" s="271"/>
      <c r="C194" s="314">
        <f t="shared" si="5"/>
        <v>19</v>
      </c>
      <c r="D194" t="s">
        <v>411</v>
      </c>
      <c r="E194" s="300" t="s">
        <v>189</v>
      </c>
      <c r="F194" s="261" t="s">
        <v>228</v>
      </c>
      <c r="G194">
        <v>72</v>
      </c>
      <c r="H194">
        <v>88</v>
      </c>
      <c r="I194"/>
      <c r="J194"/>
      <c r="K194">
        <v>96</v>
      </c>
      <c r="L194"/>
      <c r="M194"/>
      <c r="N194"/>
      <c r="O194"/>
      <c r="P194"/>
      <c r="Q194" s="280">
        <v>256</v>
      </c>
      <c r="R194">
        <v>3</v>
      </c>
      <c r="S194" s="231">
        <v>85.333333333333329</v>
      </c>
    </row>
    <row r="195" spans="2:19" ht="15">
      <c r="B195" s="271"/>
      <c r="C195" s="314">
        <f t="shared" si="5"/>
        <v>20</v>
      </c>
      <c r="D195" t="s">
        <v>593</v>
      </c>
      <c r="E195" s="300" t="s">
        <v>4</v>
      </c>
      <c r="F195" s="261" t="s">
        <v>216</v>
      </c>
      <c r="G195"/>
      <c r="H195">
        <v>68</v>
      </c>
      <c r="I195">
        <v>94</v>
      </c>
      <c r="J195"/>
      <c r="K195">
        <v>91</v>
      </c>
      <c r="L195"/>
      <c r="M195"/>
      <c r="N195"/>
      <c r="O195"/>
      <c r="P195"/>
      <c r="Q195" s="280">
        <v>253</v>
      </c>
      <c r="R195">
        <v>3</v>
      </c>
      <c r="S195" s="231">
        <v>84.333333333333329</v>
      </c>
    </row>
    <row r="196" spans="2:19" ht="15">
      <c r="B196" s="271"/>
      <c r="C196" s="314">
        <f t="shared" si="5"/>
        <v>21</v>
      </c>
      <c r="D196" t="s">
        <v>402</v>
      </c>
      <c r="E196" s="300" t="s">
        <v>3</v>
      </c>
      <c r="F196" s="261" t="s">
        <v>220</v>
      </c>
      <c r="G196">
        <v>86</v>
      </c>
      <c r="H196"/>
      <c r="I196">
        <v>83</v>
      </c>
      <c r="J196">
        <v>74</v>
      </c>
      <c r="K196"/>
      <c r="L196"/>
      <c r="M196"/>
      <c r="N196"/>
      <c r="O196"/>
      <c r="P196"/>
      <c r="Q196" s="280">
        <v>243</v>
      </c>
      <c r="R196">
        <v>3</v>
      </c>
      <c r="S196" s="231">
        <v>81</v>
      </c>
    </row>
    <row r="197" spans="2:19" ht="15">
      <c r="B197" s="271"/>
      <c r="C197" s="314">
        <f t="shared" si="5"/>
        <v>21</v>
      </c>
      <c r="D197" t="s">
        <v>267</v>
      </c>
      <c r="E197" s="300" t="s">
        <v>3</v>
      </c>
      <c r="F197" s="261" t="s">
        <v>219</v>
      </c>
      <c r="G197"/>
      <c r="H197"/>
      <c r="I197">
        <v>81</v>
      </c>
      <c r="J197">
        <v>69</v>
      </c>
      <c r="K197">
        <v>93</v>
      </c>
      <c r="L197"/>
      <c r="M197"/>
      <c r="N197"/>
      <c r="O197"/>
      <c r="P197"/>
      <c r="Q197" s="280">
        <v>243</v>
      </c>
      <c r="R197">
        <v>3</v>
      </c>
      <c r="S197" s="231">
        <v>81</v>
      </c>
    </row>
    <row r="198" spans="2:19" ht="15">
      <c r="B198" s="271"/>
      <c r="C198" s="314">
        <f t="shared" si="5"/>
        <v>23</v>
      </c>
      <c r="D198" t="s">
        <v>41</v>
      </c>
      <c r="E198" s="300" t="s">
        <v>3</v>
      </c>
      <c r="F198" s="261" t="s">
        <v>229</v>
      </c>
      <c r="G198">
        <v>69</v>
      </c>
      <c r="H198">
        <v>83</v>
      </c>
      <c r="I198">
        <v>90</v>
      </c>
      <c r="J198"/>
      <c r="K198"/>
      <c r="L198"/>
      <c r="M198"/>
      <c r="N198"/>
      <c r="O198"/>
      <c r="P198"/>
      <c r="Q198" s="280">
        <v>242</v>
      </c>
      <c r="R198">
        <v>3</v>
      </c>
      <c r="S198" s="231">
        <v>80.666666666666671</v>
      </c>
    </row>
    <row r="199" spans="2:19" ht="15">
      <c r="B199" s="271"/>
      <c r="C199" s="314">
        <f t="shared" si="5"/>
        <v>24</v>
      </c>
      <c r="D199" t="s">
        <v>581</v>
      </c>
      <c r="E199" s="300" t="s">
        <v>189</v>
      </c>
      <c r="F199" s="261" t="s">
        <v>219</v>
      </c>
      <c r="G199"/>
      <c r="H199">
        <v>86</v>
      </c>
      <c r="I199">
        <v>70</v>
      </c>
      <c r="J199">
        <v>85</v>
      </c>
      <c r="K199"/>
      <c r="L199"/>
      <c r="M199"/>
      <c r="N199"/>
      <c r="O199"/>
      <c r="P199"/>
      <c r="Q199" s="280">
        <v>241</v>
      </c>
      <c r="R199">
        <v>3</v>
      </c>
      <c r="S199" s="231">
        <v>80.333333333333329</v>
      </c>
    </row>
    <row r="200" spans="2:19" ht="15">
      <c r="B200" s="271"/>
      <c r="C200" s="314">
        <f t="shared" si="5"/>
        <v>25</v>
      </c>
      <c r="D200" t="s">
        <v>602</v>
      </c>
      <c r="E200" s="300" t="s">
        <v>4</v>
      </c>
      <c r="F200" s="261" t="s">
        <v>223</v>
      </c>
      <c r="G200"/>
      <c r="H200">
        <v>63</v>
      </c>
      <c r="I200">
        <v>78</v>
      </c>
      <c r="J200">
        <v>92</v>
      </c>
      <c r="K200"/>
      <c r="L200"/>
      <c r="M200"/>
      <c r="N200"/>
      <c r="O200"/>
      <c r="P200"/>
      <c r="Q200" s="280">
        <v>233</v>
      </c>
      <c r="R200">
        <v>3</v>
      </c>
      <c r="S200" s="231">
        <v>77.666666666666671</v>
      </c>
    </row>
    <row r="201" spans="2:19" ht="15">
      <c r="B201" s="271"/>
      <c r="C201" s="314">
        <f t="shared" si="5"/>
        <v>26</v>
      </c>
      <c r="D201" t="s">
        <v>265</v>
      </c>
      <c r="E201" s="300" t="s">
        <v>3</v>
      </c>
      <c r="F201" s="261" t="s">
        <v>226</v>
      </c>
      <c r="G201">
        <v>57</v>
      </c>
      <c r="H201"/>
      <c r="I201"/>
      <c r="J201">
        <v>91</v>
      </c>
      <c r="K201">
        <v>83</v>
      </c>
      <c r="L201"/>
      <c r="M201"/>
      <c r="N201"/>
      <c r="O201"/>
      <c r="P201"/>
      <c r="Q201" s="280">
        <v>231</v>
      </c>
      <c r="R201">
        <v>3</v>
      </c>
      <c r="S201" s="231">
        <v>77</v>
      </c>
    </row>
    <row r="202" spans="2:19" ht="15">
      <c r="B202" s="271"/>
      <c r="C202" s="314">
        <f t="shared" si="5"/>
        <v>27</v>
      </c>
      <c r="D202" t="s">
        <v>589</v>
      </c>
      <c r="E202" s="300" t="s">
        <v>4</v>
      </c>
      <c r="F202" s="261" t="s">
        <v>229</v>
      </c>
      <c r="G202"/>
      <c r="H202">
        <v>76</v>
      </c>
      <c r="I202">
        <v>79</v>
      </c>
      <c r="J202">
        <v>75</v>
      </c>
      <c r="K202"/>
      <c r="L202"/>
      <c r="M202"/>
      <c r="N202"/>
      <c r="O202"/>
      <c r="P202"/>
      <c r="Q202" s="280">
        <v>230</v>
      </c>
      <c r="R202">
        <v>3</v>
      </c>
      <c r="S202" s="231">
        <v>76.666666666666671</v>
      </c>
    </row>
    <row r="203" spans="2:19" ht="15">
      <c r="B203" s="271"/>
      <c r="C203" s="314">
        <f t="shared" si="5"/>
        <v>28</v>
      </c>
      <c r="D203" t="s">
        <v>406</v>
      </c>
      <c r="E203" s="300" t="s">
        <v>3</v>
      </c>
      <c r="F203" s="261" t="s">
        <v>210</v>
      </c>
      <c r="G203">
        <v>80</v>
      </c>
      <c r="H203"/>
      <c r="I203">
        <v>68</v>
      </c>
      <c r="J203">
        <v>70</v>
      </c>
      <c r="K203"/>
      <c r="L203"/>
      <c r="M203"/>
      <c r="N203"/>
      <c r="O203"/>
      <c r="P203"/>
      <c r="Q203" s="280">
        <v>218</v>
      </c>
      <c r="R203">
        <v>3</v>
      </c>
      <c r="S203" s="231">
        <v>72.666666666666671</v>
      </c>
    </row>
    <row r="204" spans="2:19" ht="15">
      <c r="B204" s="271"/>
      <c r="C204" s="314">
        <f t="shared" si="5"/>
        <v>29</v>
      </c>
      <c r="D204" t="s">
        <v>691</v>
      </c>
      <c r="E204" s="300" t="s">
        <v>189</v>
      </c>
      <c r="F204" s="261" t="s">
        <v>222</v>
      </c>
      <c r="G204"/>
      <c r="H204"/>
      <c r="I204">
        <v>69</v>
      </c>
      <c r="J204">
        <v>62</v>
      </c>
      <c r="K204">
        <v>80</v>
      </c>
      <c r="L204"/>
      <c r="M204"/>
      <c r="N204"/>
      <c r="O204"/>
      <c r="P204"/>
      <c r="Q204" s="280">
        <v>211</v>
      </c>
      <c r="R204">
        <v>3</v>
      </c>
      <c r="S204" s="231">
        <v>70.333333333333329</v>
      </c>
    </row>
    <row r="205" spans="2:19" ht="15">
      <c r="B205" s="271"/>
      <c r="C205" s="314">
        <f t="shared" si="5"/>
        <v>30</v>
      </c>
      <c r="D205" t="s">
        <v>572</v>
      </c>
      <c r="E205" s="300" t="s">
        <v>4</v>
      </c>
      <c r="F205" s="261" t="s">
        <v>222</v>
      </c>
      <c r="G205"/>
      <c r="H205">
        <v>95</v>
      </c>
      <c r="I205"/>
      <c r="J205"/>
      <c r="K205">
        <v>97</v>
      </c>
      <c r="L205"/>
      <c r="M205"/>
      <c r="N205"/>
      <c r="O205"/>
      <c r="P205"/>
      <c r="Q205" s="280">
        <v>192</v>
      </c>
      <c r="R205">
        <v>2</v>
      </c>
      <c r="S205" s="231">
        <v>96</v>
      </c>
    </row>
    <row r="206" spans="2:19" ht="15">
      <c r="B206" s="271"/>
      <c r="C206" s="314">
        <f t="shared" si="5"/>
        <v>31</v>
      </c>
      <c r="D206" t="s">
        <v>440</v>
      </c>
      <c r="E206" s="300" t="s">
        <v>5</v>
      </c>
      <c r="F206" s="261" t="s">
        <v>245</v>
      </c>
      <c r="G206">
        <v>61</v>
      </c>
      <c r="H206">
        <v>62</v>
      </c>
      <c r="I206"/>
      <c r="J206">
        <v>64</v>
      </c>
      <c r="K206"/>
      <c r="L206"/>
      <c r="M206"/>
      <c r="N206"/>
      <c r="O206"/>
      <c r="P206"/>
      <c r="Q206" s="280">
        <v>187</v>
      </c>
      <c r="R206">
        <v>3</v>
      </c>
      <c r="S206" s="231">
        <v>62.333333333333336</v>
      </c>
    </row>
    <row r="207" spans="2:19" ht="15">
      <c r="B207" s="271"/>
      <c r="C207" s="314">
        <f t="shared" si="5"/>
        <v>32</v>
      </c>
      <c r="D207" t="s">
        <v>574</v>
      </c>
      <c r="E207" s="300" t="s">
        <v>5</v>
      </c>
      <c r="F207" s="261" t="s">
        <v>238</v>
      </c>
      <c r="G207"/>
      <c r="H207">
        <v>93</v>
      </c>
      <c r="I207"/>
      <c r="J207">
        <v>93</v>
      </c>
      <c r="K207"/>
      <c r="L207"/>
      <c r="M207"/>
      <c r="N207"/>
      <c r="O207"/>
      <c r="P207"/>
      <c r="Q207" s="280">
        <v>186</v>
      </c>
      <c r="R207">
        <v>2</v>
      </c>
      <c r="S207" s="231">
        <v>93</v>
      </c>
    </row>
    <row r="208" spans="2:19" ht="15">
      <c r="B208" s="271"/>
      <c r="C208" s="314">
        <f t="shared" si="5"/>
        <v>33</v>
      </c>
      <c r="D208" t="s">
        <v>398</v>
      </c>
      <c r="E208" s="300" t="s">
        <v>5</v>
      </c>
      <c r="F208" s="261" t="s">
        <v>208</v>
      </c>
      <c r="G208">
        <v>90</v>
      </c>
      <c r="H208">
        <v>92</v>
      </c>
      <c r="I208"/>
      <c r="J208"/>
      <c r="K208"/>
      <c r="L208"/>
      <c r="M208"/>
      <c r="N208"/>
      <c r="O208"/>
      <c r="P208"/>
      <c r="Q208" s="280">
        <v>182</v>
      </c>
      <c r="R208">
        <v>2</v>
      </c>
      <c r="S208" s="231">
        <v>91</v>
      </c>
    </row>
    <row r="209" spans="2:19" ht="15">
      <c r="B209" s="271"/>
      <c r="C209" s="314">
        <f t="shared" si="5"/>
        <v>34</v>
      </c>
      <c r="D209" t="s">
        <v>576</v>
      </c>
      <c r="E209" s="300" t="s">
        <v>4</v>
      </c>
      <c r="F209" s="261" t="s">
        <v>216</v>
      </c>
      <c r="G209"/>
      <c r="H209">
        <v>89</v>
      </c>
      <c r="I209">
        <v>92</v>
      </c>
      <c r="J209"/>
      <c r="K209"/>
      <c r="L209"/>
      <c r="M209"/>
      <c r="N209"/>
      <c r="O209"/>
      <c r="P209"/>
      <c r="Q209" s="280">
        <v>181</v>
      </c>
      <c r="R209">
        <v>2</v>
      </c>
      <c r="S209" s="231">
        <v>90.5</v>
      </c>
    </row>
    <row r="210" spans="2:19" ht="15">
      <c r="B210" s="271"/>
      <c r="C210" s="314">
        <f t="shared" si="5"/>
        <v>35</v>
      </c>
      <c r="D210" t="s">
        <v>563</v>
      </c>
      <c r="E210" s="300" t="s">
        <v>3</v>
      </c>
      <c r="F210" s="261" t="s">
        <v>208</v>
      </c>
      <c r="G210"/>
      <c r="H210"/>
      <c r="I210">
        <v>82</v>
      </c>
      <c r="J210">
        <v>96</v>
      </c>
      <c r="K210"/>
      <c r="L210"/>
      <c r="M210"/>
      <c r="N210"/>
      <c r="O210"/>
      <c r="P210"/>
      <c r="Q210" s="280">
        <v>178</v>
      </c>
      <c r="R210">
        <v>2</v>
      </c>
      <c r="S210" s="231">
        <v>89</v>
      </c>
    </row>
    <row r="211" spans="2:19" ht="15">
      <c r="B211" s="271"/>
      <c r="C211" s="314">
        <f t="shared" si="5"/>
        <v>36</v>
      </c>
      <c r="D211" t="s">
        <v>409</v>
      </c>
      <c r="E211" s="300" t="s">
        <v>3</v>
      </c>
      <c r="F211" s="261" t="s">
        <v>208</v>
      </c>
      <c r="G211">
        <v>75</v>
      </c>
      <c r="H211"/>
      <c r="I211">
        <v>98</v>
      </c>
      <c r="J211"/>
      <c r="K211"/>
      <c r="L211"/>
      <c r="M211"/>
      <c r="N211"/>
      <c r="O211"/>
      <c r="P211"/>
      <c r="Q211" s="280">
        <v>173</v>
      </c>
      <c r="R211">
        <v>2</v>
      </c>
      <c r="S211" s="231">
        <v>86.5</v>
      </c>
    </row>
    <row r="212" spans="2:19" ht="15">
      <c r="B212" s="271"/>
      <c r="C212" s="314">
        <f t="shared" si="5"/>
        <v>37</v>
      </c>
      <c r="D212" t="s">
        <v>625</v>
      </c>
      <c r="E212" s="300" t="s">
        <v>5</v>
      </c>
      <c r="F212" s="261" t="s">
        <v>238</v>
      </c>
      <c r="G212"/>
      <c r="H212">
        <v>79</v>
      </c>
      <c r="I212"/>
      <c r="J212"/>
      <c r="K212">
        <v>89</v>
      </c>
      <c r="L212"/>
      <c r="M212"/>
      <c r="N212"/>
      <c r="O212"/>
      <c r="P212"/>
      <c r="Q212" s="280">
        <v>168</v>
      </c>
      <c r="R212">
        <v>2</v>
      </c>
      <c r="S212" s="231">
        <v>84</v>
      </c>
    </row>
    <row r="213" spans="2:19" ht="15">
      <c r="B213" s="271"/>
      <c r="C213" s="314">
        <f t="shared" si="5"/>
        <v>38</v>
      </c>
      <c r="D213" t="s">
        <v>18</v>
      </c>
      <c r="E213" s="300" t="s">
        <v>6</v>
      </c>
      <c r="F213" s="261" t="s">
        <v>219</v>
      </c>
      <c r="G213"/>
      <c r="H213">
        <v>73</v>
      </c>
      <c r="I213"/>
      <c r="J213"/>
      <c r="K213">
        <v>92</v>
      </c>
      <c r="L213"/>
      <c r="M213"/>
      <c r="N213"/>
      <c r="O213"/>
      <c r="P213"/>
      <c r="Q213" s="280">
        <v>165</v>
      </c>
      <c r="R213">
        <v>2</v>
      </c>
      <c r="S213" s="231">
        <v>82.5</v>
      </c>
    </row>
    <row r="214" spans="2:19" ht="15">
      <c r="B214" s="271"/>
      <c r="C214" s="314">
        <f t="shared" si="5"/>
        <v>39</v>
      </c>
      <c r="D214" t="s">
        <v>404</v>
      </c>
      <c r="E214" s="300" t="s">
        <v>3</v>
      </c>
      <c r="F214" s="261" t="s">
        <v>228</v>
      </c>
      <c r="G214">
        <v>82</v>
      </c>
      <c r="H214">
        <v>82</v>
      </c>
      <c r="I214"/>
      <c r="J214"/>
      <c r="K214"/>
      <c r="L214"/>
      <c r="M214"/>
      <c r="N214"/>
      <c r="O214"/>
      <c r="P214"/>
      <c r="Q214" s="280">
        <v>164</v>
      </c>
      <c r="R214">
        <v>2</v>
      </c>
      <c r="S214" s="231">
        <v>82</v>
      </c>
    </row>
    <row r="215" spans="2:19" ht="15">
      <c r="B215" s="271"/>
      <c r="C215" s="314">
        <f t="shared" si="5"/>
        <v>39</v>
      </c>
      <c r="D215" t="s">
        <v>725</v>
      </c>
      <c r="E215" s="300" t="s">
        <v>3</v>
      </c>
      <c r="F215" s="261" t="s">
        <v>222</v>
      </c>
      <c r="G215"/>
      <c r="H215"/>
      <c r="I215"/>
      <c r="J215">
        <v>78</v>
      </c>
      <c r="K215">
        <v>86</v>
      </c>
      <c r="L215"/>
      <c r="M215"/>
      <c r="N215"/>
      <c r="O215"/>
      <c r="P215"/>
      <c r="Q215" s="280">
        <v>164</v>
      </c>
      <c r="R215">
        <v>2</v>
      </c>
      <c r="S215" s="231">
        <v>82</v>
      </c>
    </row>
    <row r="216" spans="2:19" ht="15">
      <c r="B216" s="271"/>
      <c r="C216" s="314">
        <f t="shared" si="5"/>
        <v>41</v>
      </c>
      <c r="D216" t="s">
        <v>590</v>
      </c>
      <c r="E216" s="300" t="s">
        <v>4</v>
      </c>
      <c r="F216" s="261" t="s">
        <v>222</v>
      </c>
      <c r="G216"/>
      <c r="H216">
        <v>74</v>
      </c>
      <c r="I216"/>
      <c r="J216"/>
      <c r="K216">
        <v>79</v>
      </c>
      <c r="L216"/>
      <c r="M216"/>
      <c r="N216"/>
      <c r="O216"/>
      <c r="P216"/>
      <c r="Q216" s="280">
        <v>153</v>
      </c>
      <c r="R216">
        <v>2</v>
      </c>
      <c r="S216" s="231">
        <v>76.5</v>
      </c>
    </row>
    <row r="217" spans="2:19" ht="15">
      <c r="B217" s="271"/>
      <c r="C217" s="314">
        <f t="shared" si="5"/>
        <v>42</v>
      </c>
      <c r="D217" t="s">
        <v>407</v>
      </c>
      <c r="E217" s="300" t="s">
        <v>4</v>
      </c>
      <c r="F217" s="261" t="s">
        <v>233</v>
      </c>
      <c r="G217">
        <v>77</v>
      </c>
      <c r="H217">
        <v>75</v>
      </c>
      <c r="I217"/>
      <c r="J217"/>
      <c r="K217"/>
      <c r="L217"/>
      <c r="M217"/>
      <c r="N217"/>
      <c r="O217"/>
      <c r="P217"/>
      <c r="Q217" s="280">
        <v>152</v>
      </c>
      <c r="R217">
        <v>2</v>
      </c>
      <c r="S217" s="231">
        <v>76</v>
      </c>
    </row>
    <row r="218" spans="2:19" ht="15">
      <c r="B218" s="271"/>
      <c r="C218" s="314">
        <f t="shared" si="5"/>
        <v>43</v>
      </c>
      <c r="D218" t="s">
        <v>277</v>
      </c>
      <c r="E218" s="300" t="s">
        <v>189</v>
      </c>
      <c r="F218" s="261" t="s">
        <v>228</v>
      </c>
      <c r="G218">
        <v>78</v>
      </c>
      <c r="H218"/>
      <c r="I218">
        <v>72</v>
      </c>
      <c r="J218"/>
      <c r="K218"/>
      <c r="L218"/>
      <c r="M218"/>
      <c r="N218"/>
      <c r="O218"/>
      <c r="P218"/>
      <c r="Q218" s="280">
        <v>150</v>
      </c>
      <c r="R218">
        <v>2</v>
      </c>
      <c r="S218" s="231">
        <v>75</v>
      </c>
    </row>
    <row r="219" spans="2:19" ht="15">
      <c r="B219" s="271"/>
      <c r="C219" s="314">
        <f t="shared" si="5"/>
        <v>44</v>
      </c>
      <c r="D219" t="s">
        <v>594</v>
      </c>
      <c r="E219" s="300" t="s">
        <v>189</v>
      </c>
      <c r="F219" s="261" t="s">
        <v>229</v>
      </c>
      <c r="G219"/>
      <c r="H219">
        <v>66</v>
      </c>
      <c r="I219"/>
      <c r="J219"/>
      <c r="K219">
        <v>81</v>
      </c>
      <c r="L219"/>
      <c r="M219"/>
      <c r="N219"/>
      <c r="O219"/>
      <c r="P219"/>
      <c r="Q219" s="280">
        <v>147</v>
      </c>
      <c r="R219">
        <v>2</v>
      </c>
      <c r="S219" s="231">
        <v>73.5</v>
      </c>
    </row>
    <row r="220" spans="2:19" ht="15">
      <c r="B220" s="271"/>
      <c r="C220" s="314">
        <f t="shared" si="5"/>
        <v>45</v>
      </c>
      <c r="D220" t="s">
        <v>420</v>
      </c>
      <c r="E220" s="300" t="s">
        <v>5</v>
      </c>
      <c r="F220" s="261" t="s">
        <v>216</v>
      </c>
      <c r="G220">
        <v>68</v>
      </c>
      <c r="H220"/>
      <c r="I220"/>
      <c r="J220">
        <v>76</v>
      </c>
      <c r="K220"/>
      <c r="L220"/>
      <c r="M220"/>
      <c r="N220"/>
      <c r="O220"/>
      <c r="P220"/>
      <c r="Q220" s="280">
        <v>144</v>
      </c>
      <c r="R220">
        <v>2</v>
      </c>
      <c r="S220" s="231">
        <v>72</v>
      </c>
    </row>
    <row r="221" spans="2:19" ht="15">
      <c r="B221" s="271"/>
      <c r="C221" s="314">
        <f t="shared" si="5"/>
        <v>46</v>
      </c>
      <c r="D221" t="s">
        <v>627</v>
      </c>
      <c r="E221" s="300" t="s">
        <v>4</v>
      </c>
      <c r="F221" s="261" t="s">
        <v>219</v>
      </c>
      <c r="G221"/>
      <c r="H221">
        <v>69</v>
      </c>
      <c r="I221"/>
      <c r="J221">
        <v>71</v>
      </c>
      <c r="K221"/>
      <c r="L221"/>
      <c r="M221"/>
      <c r="N221"/>
      <c r="O221"/>
      <c r="P221"/>
      <c r="Q221" s="280">
        <v>140</v>
      </c>
      <c r="R221">
        <v>2</v>
      </c>
      <c r="S221" s="231">
        <v>70</v>
      </c>
    </row>
    <row r="222" spans="2:19" ht="15">
      <c r="B222" s="271"/>
      <c r="C222" s="314">
        <f t="shared" si="5"/>
        <v>47</v>
      </c>
      <c r="D222" t="s">
        <v>422</v>
      </c>
      <c r="E222" s="300" t="s">
        <v>6</v>
      </c>
      <c r="F222" s="261" t="s">
        <v>216</v>
      </c>
      <c r="G222">
        <v>67</v>
      </c>
      <c r="H222"/>
      <c r="I222"/>
      <c r="J222">
        <v>72</v>
      </c>
      <c r="K222"/>
      <c r="L222"/>
      <c r="M222"/>
      <c r="N222"/>
      <c r="O222"/>
      <c r="P222"/>
      <c r="Q222" s="280">
        <v>139</v>
      </c>
      <c r="R222">
        <v>2</v>
      </c>
      <c r="S222" s="231">
        <v>69.5</v>
      </c>
    </row>
    <row r="223" spans="2:19" ht="15">
      <c r="B223" s="271"/>
      <c r="C223" s="314">
        <f t="shared" si="5"/>
        <v>48</v>
      </c>
      <c r="D223" t="s">
        <v>630</v>
      </c>
      <c r="E223" s="300" t="s">
        <v>4</v>
      </c>
      <c r="F223" s="261" t="s">
        <v>220</v>
      </c>
      <c r="G223"/>
      <c r="H223"/>
      <c r="I223">
        <v>75</v>
      </c>
      <c r="J223">
        <v>56</v>
      </c>
      <c r="K223"/>
      <c r="L223"/>
      <c r="M223"/>
      <c r="N223"/>
      <c r="O223"/>
      <c r="P223"/>
      <c r="Q223" s="280">
        <v>131</v>
      </c>
      <c r="R223">
        <v>2</v>
      </c>
      <c r="S223" s="231">
        <v>65.5</v>
      </c>
    </row>
    <row r="224" spans="2:19" ht="15">
      <c r="B224" s="271"/>
      <c r="C224" s="314">
        <f t="shared" si="5"/>
        <v>49</v>
      </c>
      <c r="D224" t="s">
        <v>591</v>
      </c>
      <c r="E224" s="300" t="s">
        <v>4</v>
      </c>
      <c r="F224" s="261" t="s">
        <v>208</v>
      </c>
      <c r="G224"/>
      <c r="H224">
        <v>72</v>
      </c>
      <c r="I224"/>
      <c r="J224">
        <v>57</v>
      </c>
      <c r="K224"/>
      <c r="L224"/>
      <c r="M224"/>
      <c r="N224"/>
      <c r="O224"/>
      <c r="P224"/>
      <c r="Q224" s="280">
        <v>129</v>
      </c>
      <c r="R224">
        <v>2</v>
      </c>
      <c r="S224" s="231">
        <v>64.5</v>
      </c>
    </row>
    <row r="225" spans="2:19" ht="15">
      <c r="B225" s="271"/>
      <c r="C225" s="314">
        <f t="shared" si="5"/>
        <v>50</v>
      </c>
      <c r="D225" t="s">
        <v>696</v>
      </c>
      <c r="E225" s="300" t="s">
        <v>4</v>
      </c>
      <c r="F225" s="261" t="s">
        <v>216</v>
      </c>
      <c r="G225"/>
      <c r="H225"/>
      <c r="I225">
        <v>64</v>
      </c>
      <c r="J225">
        <v>63</v>
      </c>
      <c r="K225"/>
      <c r="L225"/>
      <c r="M225"/>
      <c r="N225"/>
      <c r="O225"/>
      <c r="P225"/>
      <c r="Q225" s="280">
        <v>127</v>
      </c>
      <c r="R225">
        <v>2</v>
      </c>
      <c r="S225" s="231">
        <v>63.5</v>
      </c>
    </row>
    <row r="226" spans="2:19" ht="15">
      <c r="B226" s="271"/>
      <c r="C226" s="314">
        <f t="shared" si="5"/>
        <v>51</v>
      </c>
      <c r="D226" t="s">
        <v>618</v>
      </c>
      <c r="E226" s="300" t="s">
        <v>3</v>
      </c>
      <c r="F226" s="261" t="s">
        <v>229</v>
      </c>
      <c r="G226"/>
      <c r="H226">
        <v>57</v>
      </c>
      <c r="I226"/>
      <c r="J226">
        <v>68</v>
      </c>
      <c r="K226"/>
      <c r="L226"/>
      <c r="M226"/>
      <c r="N226"/>
      <c r="O226"/>
      <c r="P226"/>
      <c r="Q226" s="280">
        <v>125</v>
      </c>
      <c r="R226">
        <v>2</v>
      </c>
      <c r="S226" s="231">
        <v>62.5</v>
      </c>
    </row>
    <row r="227" spans="2:19" ht="15">
      <c r="B227" s="271"/>
      <c r="C227" s="314">
        <f t="shared" si="5"/>
        <v>51</v>
      </c>
      <c r="D227" t="s">
        <v>424</v>
      </c>
      <c r="E227" s="300" t="s">
        <v>6</v>
      </c>
      <c r="F227" s="261" t="s">
        <v>233</v>
      </c>
      <c r="G227">
        <v>66</v>
      </c>
      <c r="H227"/>
      <c r="I227"/>
      <c r="J227">
        <v>59</v>
      </c>
      <c r="K227"/>
      <c r="L227"/>
      <c r="M227"/>
      <c r="N227"/>
      <c r="O227"/>
      <c r="P227"/>
      <c r="Q227" s="280">
        <v>125</v>
      </c>
      <c r="R227">
        <v>2</v>
      </c>
      <c r="S227" s="231">
        <v>62.5</v>
      </c>
    </row>
    <row r="228" spans="2:19" ht="15">
      <c r="B228" s="271"/>
      <c r="C228" s="314">
        <f t="shared" si="5"/>
        <v>53</v>
      </c>
      <c r="D228" t="s">
        <v>456</v>
      </c>
      <c r="E228" s="300" t="s">
        <v>5</v>
      </c>
      <c r="F228" s="261" t="s">
        <v>233</v>
      </c>
      <c r="G228">
        <v>55</v>
      </c>
      <c r="H228"/>
      <c r="I228"/>
      <c r="J228">
        <v>61</v>
      </c>
      <c r="K228"/>
      <c r="L228"/>
      <c r="M228"/>
      <c r="N228"/>
      <c r="O228"/>
      <c r="P228"/>
      <c r="Q228" s="280">
        <v>116</v>
      </c>
      <c r="R228">
        <v>2</v>
      </c>
      <c r="S228" s="231">
        <v>58</v>
      </c>
    </row>
    <row r="229" spans="2:19" ht="15">
      <c r="B229" s="271"/>
      <c r="C229" s="314">
        <f t="shared" si="5"/>
        <v>54</v>
      </c>
      <c r="D229" t="s">
        <v>570</v>
      </c>
      <c r="E229" s="300" t="s">
        <v>3</v>
      </c>
      <c r="F229" s="261" t="s">
        <v>208</v>
      </c>
      <c r="G229"/>
      <c r="H229">
        <v>99</v>
      </c>
      <c r="I229"/>
      <c r="J229"/>
      <c r="K229"/>
      <c r="L229"/>
      <c r="M229"/>
      <c r="N229"/>
      <c r="O229"/>
      <c r="P229"/>
      <c r="Q229" s="280">
        <v>99</v>
      </c>
      <c r="R229">
        <v>1</v>
      </c>
      <c r="S229" s="231">
        <v>99</v>
      </c>
    </row>
    <row r="230" spans="2:19" ht="15">
      <c r="B230" s="271"/>
      <c r="C230" s="314">
        <f t="shared" si="5"/>
        <v>55</v>
      </c>
      <c r="D230" t="s">
        <v>34</v>
      </c>
      <c r="E230" s="300" t="s">
        <v>3</v>
      </c>
      <c r="F230" s="261" t="s">
        <v>204</v>
      </c>
      <c r="G230">
        <v>98</v>
      </c>
      <c r="H230"/>
      <c r="I230"/>
      <c r="J230"/>
      <c r="K230"/>
      <c r="L230"/>
      <c r="M230"/>
      <c r="N230"/>
      <c r="O230"/>
      <c r="P230"/>
      <c r="Q230" s="280">
        <v>98</v>
      </c>
      <c r="R230">
        <v>1</v>
      </c>
      <c r="S230" s="231">
        <v>98</v>
      </c>
    </row>
    <row r="231" spans="2:19" ht="15">
      <c r="B231" s="271"/>
      <c r="C231" s="314">
        <f t="shared" si="5"/>
        <v>55</v>
      </c>
      <c r="D231" t="s">
        <v>571</v>
      </c>
      <c r="E231" s="300" t="s">
        <v>189</v>
      </c>
      <c r="F231" s="261" t="s">
        <v>213</v>
      </c>
      <c r="G231"/>
      <c r="H231">
        <v>98</v>
      </c>
      <c r="I231"/>
      <c r="J231"/>
      <c r="K231"/>
      <c r="L231"/>
      <c r="M231"/>
      <c r="N231"/>
      <c r="O231"/>
      <c r="P231"/>
      <c r="Q231" s="280">
        <v>98</v>
      </c>
      <c r="R231">
        <v>1</v>
      </c>
      <c r="S231" s="231">
        <v>98</v>
      </c>
    </row>
    <row r="232" spans="2:19" ht="15">
      <c r="B232" s="271"/>
      <c r="C232" s="314">
        <f t="shared" si="5"/>
        <v>57</v>
      </c>
      <c r="D232" t="s">
        <v>718</v>
      </c>
      <c r="E232" s="300" t="s">
        <v>5</v>
      </c>
      <c r="F232" s="261" t="s">
        <v>226</v>
      </c>
      <c r="G232"/>
      <c r="H232"/>
      <c r="I232"/>
      <c r="J232">
        <v>97</v>
      </c>
      <c r="K232"/>
      <c r="L232"/>
      <c r="M232"/>
      <c r="N232"/>
      <c r="O232"/>
      <c r="P232"/>
      <c r="Q232" s="280">
        <v>97</v>
      </c>
      <c r="R232">
        <v>1</v>
      </c>
      <c r="S232" s="231">
        <v>97</v>
      </c>
    </row>
    <row r="233" spans="2:19" ht="15">
      <c r="B233" s="271"/>
      <c r="C233" s="314">
        <f t="shared" si="5"/>
        <v>58</v>
      </c>
      <c r="D233" t="s">
        <v>457</v>
      </c>
      <c r="E233" s="300" t="s">
        <v>3</v>
      </c>
      <c r="F233" s="261" t="s">
        <v>226</v>
      </c>
      <c r="G233"/>
      <c r="H233"/>
      <c r="I233">
        <v>96</v>
      </c>
      <c r="J233"/>
      <c r="K233"/>
      <c r="L233"/>
      <c r="M233"/>
      <c r="N233"/>
      <c r="O233"/>
      <c r="P233"/>
      <c r="Q233" s="280">
        <v>96</v>
      </c>
      <c r="R233">
        <v>1</v>
      </c>
      <c r="S233" s="231">
        <v>96</v>
      </c>
    </row>
    <row r="234" spans="2:19" ht="15">
      <c r="B234" s="271"/>
      <c r="C234" s="314">
        <f t="shared" si="5"/>
        <v>59</v>
      </c>
      <c r="D234" t="s">
        <v>397</v>
      </c>
      <c r="E234" s="300" t="s">
        <v>3</v>
      </c>
      <c r="F234" s="261" t="s">
        <v>210</v>
      </c>
      <c r="G234">
        <v>95</v>
      </c>
      <c r="H234"/>
      <c r="I234"/>
      <c r="J234"/>
      <c r="K234"/>
      <c r="L234"/>
      <c r="M234"/>
      <c r="N234"/>
      <c r="O234"/>
      <c r="P234"/>
      <c r="Q234" s="280">
        <v>95</v>
      </c>
      <c r="R234">
        <v>1</v>
      </c>
      <c r="S234" s="231">
        <v>95</v>
      </c>
    </row>
    <row r="235" spans="2:19" ht="15">
      <c r="B235" s="271"/>
      <c r="C235" s="314">
        <f t="shared" si="5"/>
        <v>60</v>
      </c>
      <c r="D235" t="s">
        <v>230</v>
      </c>
      <c r="E235" s="300" t="s">
        <v>5</v>
      </c>
      <c r="F235" s="261" t="s">
        <v>219</v>
      </c>
      <c r="G235">
        <v>94</v>
      </c>
      <c r="H235"/>
      <c r="I235"/>
      <c r="J235"/>
      <c r="K235"/>
      <c r="L235"/>
      <c r="M235"/>
      <c r="N235"/>
      <c r="O235"/>
      <c r="P235"/>
      <c r="Q235" s="280">
        <v>94</v>
      </c>
      <c r="R235">
        <v>1</v>
      </c>
      <c r="S235" s="231">
        <v>94</v>
      </c>
    </row>
    <row r="236" spans="2:19" ht="15">
      <c r="B236" s="271"/>
      <c r="C236" s="314">
        <f t="shared" si="5"/>
        <v>60</v>
      </c>
      <c r="D236" t="s">
        <v>720</v>
      </c>
      <c r="E236" s="300" t="s">
        <v>189</v>
      </c>
      <c r="F236" s="261" t="s">
        <v>222</v>
      </c>
      <c r="G236"/>
      <c r="H236"/>
      <c r="I236"/>
      <c r="J236">
        <v>94</v>
      </c>
      <c r="K236"/>
      <c r="L236"/>
      <c r="M236"/>
      <c r="N236"/>
      <c r="O236"/>
      <c r="P236"/>
      <c r="Q236" s="280">
        <v>94</v>
      </c>
      <c r="R236">
        <v>1</v>
      </c>
      <c r="S236" s="231">
        <v>94</v>
      </c>
    </row>
    <row r="237" spans="2:19" ht="15">
      <c r="B237" s="271"/>
      <c r="C237" s="314">
        <f t="shared" si="5"/>
        <v>60</v>
      </c>
      <c r="D237" t="s">
        <v>624</v>
      </c>
      <c r="E237" s="300" t="s">
        <v>4</v>
      </c>
      <c r="F237" s="261" t="s">
        <v>208</v>
      </c>
      <c r="G237"/>
      <c r="H237">
        <v>94</v>
      </c>
      <c r="I237"/>
      <c r="J237"/>
      <c r="K237"/>
      <c r="L237"/>
      <c r="M237"/>
      <c r="N237"/>
      <c r="O237"/>
      <c r="P237"/>
      <c r="Q237" s="280">
        <v>94</v>
      </c>
      <c r="R237">
        <v>1</v>
      </c>
      <c r="S237" s="231">
        <v>94</v>
      </c>
    </row>
    <row r="238" spans="2:19" ht="15">
      <c r="B238" s="271"/>
      <c r="C238" s="314">
        <f t="shared" si="5"/>
        <v>63</v>
      </c>
      <c r="D238" t="s">
        <v>198</v>
      </c>
      <c r="E238" s="300" t="s">
        <v>3</v>
      </c>
      <c r="F238" s="261" t="s">
        <v>223</v>
      </c>
      <c r="G238">
        <v>93</v>
      </c>
      <c r="H238"/>
      <c r="I238"/>
      <c r="J238"/>
      <c r="K238"/>
      <c r="L238"/>
      <c r="M238"/>
      <c r="N238"/>
      <c r="O238"/>
      <c r="P238"/>
      <c r="Q238" s="280">
        <v>93</v>
      </c>
      <c r="R238">
        <v>1</v>
      </c>
      <c r="S238" s="231">
        <v>93</v>
      </c>
    </row>
    <row r="239" spans="2:19" ht="15">
      <c r="B239" s="271"/>
      <c r="C239" s="314">
        <f t="shared" si="5"/>
        <v>64</v>
      </c>
      <c r="D239" t="s">
        <v>236</v>
      </c>
      <c r="E239" s="300" t="s">
        <v>4</v>
      </c>
      <c r="F239" s="261" t="s">
        <v>216</v>
      </c>
      <c r="G239"/>
      <c r="H239"/>
      <c r="I239"/>
      <c r="J239"/>
      <c r="K239">
        <v>90</v>
      </c>
      <c r="L239"/>
      <c r="M239"/>
      <c r="N239"/>
      <c r="O239"/>
      <c r="P239"/>
      <c r="Q239" s="280">
        <v>90</v>
      </c>
      <c r="R239">
        <v>1</v>
      </c>
      <c r="S239" s="231">
        <v>90</v>
      </c>
    </row>
    <row r="240" spans="2:19" ht="15">
      <c r="B240" s="271"/>
      <c r="C240" s="314">
        <f t="shared" si="5"/>
        <v>65</v>
      </c>
      <c r="D240" t="s">
        <v>167</v>
      </c>
      <c r="E240" s="300" t="s">
        <v>4</v>
      </c>
      <c r="F240" s="261" t="s">
        <v>220</v>
      </c>
      <c r="G240"/>
      <c r="H240"/>
      <c r="I240">
        <v>89</v>
      </c>
      <c r="J240"/>
      <c r="K240"/>
      <c r="L240"/>
      <c r="M240"/>
      <c r="N240"/>
      <c r="O240"/>
      <c r="P240"/>
      <c r="Q240" s="280">
        <v>89</v>
      </c>
      <c r="R240">
        <v>1</v>
      </c>
      <c r="S240" s="231">
        <v>89</v>
      </c>
    </row>
    <row r="241" spans="2:19" ht="15">
      <c r="B241" s="271"/>
      <c r="C241" s="314">
        <f t="shared" ref="C241:C304" si="6">RANK(Q241,Q$176:Q$335)</f>
        <v>66</v>
      </c>
      <c r="D241" t="s">
        <v>20</v>
      </c>
      <c r="E241" s="300" t="s">
        <v>4</v>
      </c>
      <c r="F241" s="261" t="s">
        <v>238</v>
      </c>
      <c r="G241"/>
      <c r="H241"/>
      <c r="I241">
        <v>88</v>
      </c>
      <c r="J241"/>
      <c r="K241"/>
      <c r="L241"/>
      <c r="M241"/>
      <c r="N241"/>
      <c r="O241"/>
      <c r="P241"/>
      <c r="Q241" s="280">
        <v>88</v>
      </c>
      <c r="R241">
        <v>1</v>
      </c>
      <c r="S241" s="231">
        <v>88</v>
      </c>
    </row>
    <row r="242" spans="2:19" ht="15">
      <c r="B242" s="271"/>
      <c r="C242" s="314">
        <f t="shared" si="6"/>
        <v>66</v>
      </c>
      <c r="D242" t="s">
        <v>783</v>
      </c>
      <c r="E242" s="300" t="s">
        <v>4</v>
      </c>
      <c r="F242" s="261" t="s">
        <v>229</v>
      </c>
      <c r="G242"/>
      <c r="H242"/>
      <c r="I242"/>
      <c r="J242"/>
      <c r="K242">
        <v>88</v>
      </c>
      <c r="L242"/>
      <c r="M242"/>
      <c r="N242"/>
      <c r="O242"/>
      <c r="P242"/>
      <c r="Q242" s="280">
        <v>88</v>
      </c>
      <c r="R242">
        <v>1</v>
      </c>
      <c r="S242" s="231">
        <v>88</v>
      </c>
    </row>
    <row r="243" spans="2:19" ht="15">
      <c r="B243" s="271"/>
      <c r="C243" s="314">
        <f t="shared" si="6"/>
        <v>68</v>
      </c>
      <c r="D243" t="s">
        <v>377</v>
      </c>
      <c r="E243" s="300" t="s">
        <v>3</v>
      </c>
      <c r="F243" s="261" t="s">
        <v>216</v>
      </c>
      <c r="G243"/>
      <c r="H243"/>
      <c r="I243"/>
      <c r="J243"/>
      <c r="K243">
        <v>87</v>
      </c>
      <c r="L243"/>
      <c r="M243"/>
      <c r="N243"/>
      <c r="O243"/>
      <c r="P243"/>
      <c r="Q243" s="280">
        <v>87</v>
      </c>
      <c r="R243">
        <v>1</v>
      </c>
      <c r="S243" s="231">
        <v>87</v>
      </c>
    </row>
    <row r="244" spans="2:19" ht="15">
      <c r="B244" s="271"/>
      <c r="C244" s="314">
        <f t="shared" si="6"/>
        <v>69</v>
      </c>
      <c r="D244" t="s">
        <v>282</v>
      </c>
      <c r="E244" s="300" t="s">
        <v>4</v>
      </c>
      <c r="F244" s="261" t="s">
        <v>229</v>
      </c>
      <c r="G244"/>
      <c r="H244"/>
      <c r="I244"/>
      <c r="J244">
        <v>86</v>
      </c>
      <c r="K244"/>
      <c r="L244"/>
      <c r="M244"/>
      <c r="N244"/>
      <c r="O244"/>
      <c r="P244"/>
      <c r="Q244" s="280">
        <v>86</v>
      </c>
      <c r="R244">
        <v>1</v>
      </c>
      <c r="S244" s="231">
        <v>86</v>
      </c>
    </row>
    <row r="245" spans="2:19" ht="15">
      <c r="B245" s="271"/>
      <c r="C245" s="314">
        <f t="shared" si="6"/>
        <v>69</v>
      </c>
      <c r="D245" t="s">
        <v>687</v>
      </c>
      <c r="E245" s="300" t="s">
        <v>4</v>
      </c>
      <c r="F245" s="261" t="s">
        <v>222</v>
      </c>
      <c r="G245"/>
      <c r="H245"/>
      <c r="I245">
        <v>86</v>
      </c>
      <c r="J245"/>
      <c r="K245"/>
      <c r="L245"/>
      <c r="M245"/>
      <c r="N245"/>
      <c r="O245"/>
      <c r="P245"/>
      <c r="Q245" s="280">
        <v>86</v>
      </c>
      <c r="R245">
        <v>1</v>
      </c>
      <c r="S245" s="231">
        <v>86</v>
      </c>
    </row>
    <row r="246" spans="2:19" ht="15">
      <c r="B246" s="271"/>
      <c r="C246" s="314">
        <f t="shared" si="6"/>
        <v>71</v>
      </c>
      <c r="D246" t="s">
        <v>403</v>
      </c>
      <c r="E246" s="300" t="s">
        <v>3</v>
      </c>
      <c r="F246" s="261" t="s">
        <v>233</v>
      </c>
      <c r="G246">
        <v>85</v>
      </c>
      <c r="H246"/>
      <c r="I246"/>
      <c r="J246"/>
      <c r="K246"/>
      <c r="L246"/>
      <c r="M246"/>
      <c r="N246"/>
      <c r="O246"/>
      <c r="P246"/>
      <c r="Q246" s="280">
        <v>85</v>
      </c>
      <c r="R246">
        <v>1</v>
      </c>
      <c r="S246" s="231">
        <v>85</v>
      </c>
    </row>
    <row r="247" spans="2:19" ht="15">
      <c r="B247" s="271"/>
      <c r="C247" s="314">
        <f t="shared" si="6"/>
        <v>71</v>
      </c>
      <c r="D247" t="s">
        <v>688</v>
      </c>
      <c r="E247" s="300" t="s">
        <v>3</v>
      </c>
      <c r="F247" s="261" t="s">
        <v>216</v>
      </c>
      <c r="G247"/>
      <c r="H247"/>
      <c r="I247">
        <v>85</v>
      </c>
      <c r="J247"/>
      <c r="K247"/>
      <c r="L247"/>
      <c r="M247"/>
      <c r="N247"/>
      <c r="O247"/>
      <c r="P247"/>
      <c r="Q247" s="280">
        <v>85</v>
      </c>
      <c r="R247">
        <v>1</v>
      </c>
      <c r="S247" s="231">
        <v>85</v>
      </c>
    </row>
    <row r="248" spans="2:19" ht="15">
      <c r="B248" s="271"/>
      <c r="C248" s="314">
        <f t="shared" si="6"/>
        <v>73</v>
      </c>
      <c r="D248" t="s">
        <v>264</v>
      </c>
      <c r="E248" s="300" t="s">
        <v>189</v>
      </c>
      <c r="F248" s="261" t="s">
        <v>207</v>
      </c>
      <c r="G248">
        <v>84</v>
      </c>
      <c r="H248"/>
      <c r="I248"/>
      <c r="J248"/>
      <c r="K248"/>
      <c r="L248"/>
      <c r="M248"/>
      <c r="N248"/>
      <c r="O248"/>
      <c r="P248"/>
      <c r="Q248" s="280">
        <v>84</v>
      </c>
      <c r="R248">
        <v>1</v>
      </c>
      <c r="S248" s="231">
        <v>84</v>
      </c>
    </row>
    <row r="249" spans="2:19" ht="15">
      <c r="B249" s="271"/>
      <c r="C249" s="314">
        <f t="shared" si="6"/>
        <v>74</v>
      </c>
      <c r="D249" t="s">
        <v>724</v>
      </c>
      <c r="E249" s="300" t="s">
        <v>4</v>
      </c>
      <c r="F249" s="261" t="s">
        <v>219</v>
      </c>
      <c r="G249"/>
      <c r="H249"/>
      <c r="I249"/>
      <c r="J249">
        <v>82</v>
      </c>
      <c r="K249"/>
      <c r="L249"/>
      <c r="M249"/>
      <c r="N249"/>
      <c r="O249"/>
      <c r="P249"/>
      <c r="Q249" s="280">
        <v>82</v>
      </c>
      <c r="R249">
        <v>1</v>
      </c>
      <c r="S249" s="231">
        <v>82</v>
      </c>
    </row>
    <row r="250" spans="2:19" ht="15">
      <c r="B250" s="271"/>
      <c r="C250" s="314">
        <f t="shared" si="6"/>
        <v>75</v>
      </c>
      <c r="D250" t="s">
        <v>498</v>
      </c>
      <c r="E250" s="300" t="s">
        <v>3</v>
      </c>
      <c r="F250" s="261" t="s">
        <v>208</v>
      </c>
      <c r="G250">
        <v>81</v>
      </c>
      <c r="H250"/>
      <c r="I250"/>
      <c r="J250"/>
      <c r="K250"/>
      <c r="L250"/>
      <c r="M250"/>
      <c r="N250"/>
      <c r="O250"/>
      <c r="P250"/>
      <c r="Q250" s="280">
        <v>81</v>
      </c>
      <c r="R250">
        <v>1</v>
      </c>
      <c r="S250" s="231">
        <v>81</v>
      </c>
    </row>
    <row r="251" spans="2:19" ht="15">
      <c r="B251" s="271"/>
      <c r="C251" s="314">
        <f t="shared" si="6"/>
        <v>76</v>
      </c>
      <c r="D251" t="s">
        <v>586</v>
      </c>
      <c r="E251" s="300" t="s">
        <v>189</v>
      </c>
      <c r="F251" s="261" t="s">
        <v>219</v>
      </c>
      <c r="G251"/>
      <c r="H251">
        <v>80</v>
      </c>
      <c r="I251"/>
      <c r="J251"/>
      <c r="K251"/>
      <c r="L251"/>
      <c r="M251"/>
      <c r="N251"/>
      <c r="O251"/>
      <c r="P251"/>
      <c r="Q251" s="280">
        <v>80</v>
      </c>
      <c r="R251">
        <v>1</v>
      </c>
      <c r="S251" s="231">
        <v>80</v>
      </c>
    </row>
    <row r="252" spans="2:19" ht="15">
      <c r="B252" s="271"/>
      <c r="C252" s="314">
        <f t="shared" si="6"/>
        <v>77</v>
      </c>
      <c r="D252" t="s">
        <v>636</v>
      </c>
      <c r="E252" s="300" t="s">
        <v>4</v>
      </c>
      <c r="F252" s="261" t="s">
        <v>228</v>
      </c>
      <c r="G252"/>
      <c r="H252"/>
      <c r="I252"/>
      <c r="J252">
        <v>79</v>
      </c>
      <c r="K252"/>
      <c r="L252"/>
      <c r="M252"/>
      <c r="N252"/>
      <c r="O252"/>
      <c r="P252"/>
      <c r="Q252" s="280">
        <v>79</v>
      </c>
      <c r="R252">
        <v>1</v>
      </c>
      <c r="S252" s="231">
        <v>79</v>
      </c>
    </row>
    <row r="253" spans="2:19" ht="15">
      <c r="B253" s="271"/>
      <c r="C253" s="314">
        <f t="shared" si="6"/>
        <v>78</v>
      </c>
      <c r="D253" t="s">
        <v>587</v>
      </c>
      <c r="E253" s="300" t="s">
        <v>4</v>
      </c>
      <c r="F253" s="261" t="s">
        <v>211</v>
      </c>
      <c r="G253"/>
      <c r="H253">
        <v>78</v>
      </c>
      <c r="I253"/>
      <c r="J253"/>
      <c r="K253"/>
      <c r="L253"/>
      <c r="M253"/>
      <c r="N253"/>
      <c r="O253"/>
      <c r="P253"/>
      <c r="Q253" s="280">
        <v>78</v>
      </c>
      <c r="R253">
        <v>1</v>
      </c>
      <c r="S253" s="231">
        <v>78</v>
      </c>
    </row>
    <row r="254" spans="2:19" ht="15">
      <c r="B254" s="271"/>
      <c r="C254" s="314">
        <f t="shared" si="6"/>
        <v>78</v>
      </c>
      <c r="D254" t="s">
        <v>787</v>
      </c>
      <c r="E254" s="300" t="s">
        <v>4</v>
      </c>
      <c r="F254" s="261" t="s">
        <v>222</v>
      </c>
      <c r="G254"/>
      <c r="H254"/>
      <c r="I254"/>
      <c r="J254"/>
      <c r="K254">
        <v>78</v>
      </c>
      <c r="L254"/>
      <c r="M254"/>
      <c r="N254"/>
      <c r="O254"/>
      <c r="P254"/>
      <c r="Q254" s="280">
        <v>78</v>
      </c>
      <c r="R254">
        <v>1</v>
      </c>
      <c r="S254" s="231">
        <v>78</v>
      </c>
    </row>
    <row r="255" spans="2:19" ht="15">
      <c r="B255" s="271"/>
      <c r="C255" s="314">
        <f t="shared" si="6"/>
        <v>80</v>
      </c>
      <c r="D255" t="s">
        <v>268</v>
      </c>
      <c r="E255" s="300" t="s">
        <v>189</v>
      </c>
      <c r="F255" s="261" t="s">
        <v>251</v>
      </c>
      <c r="G255"/>
      <c r="H255"/>
      <c r="I255"/>
      <c r="J255">
        <v>77</v>
      </c>
      <c r="K255"/>
      <c r="L255"/>
      <c r="M255"/>
      <c r="N255"/>
      <c r="O255"/>
      <c r="P255"/>
      <c r="Q255" s="280">
        <v>77</v>
      </c>
      <c r="R255">
        <v>1</v>
      </c>
      <c r="S255" s="231">
        <v>77</v>
      </c>
    </row>
    <row r="256" spans="2:19" ht="15">
      <c r="B256" s="271"/>
      <c r="C256" s="314">
        <f t="shared" si="6"/>
        <v>81</v>
      </c>
      <c r="D256" t="s">
        <v>689</v>
      </c>
      <c r="E256" s="300" t="s">
        <v>3</v>
      </c>
      <c r="F256" s="261" t="s">
        <v>216</v>
      </c>
      <c r="G256"/>
      <c r="H256"/>
      <c r="I256">
        <v>73</v>
      </c>
      <c r="J256"/>
      <c r="K256"/>
      <c r="L256"/>
      <c r="M256"/>
      <c r="N256"/>
      <c r="O256"/>
      <c r="P256"/>
      <c r="Q256" s="280">
        <v>73</v>
      </c>
      <c r="R256">
        <v>1</v>
      </c>
      <c r="S256" s="231">
        <v>73</v>
      </c>
    </row>
    <row r="257" spans="2:19" ht="15">
      <c r="B257" s="271"/>
      <c r="C257" s="314">
        <f t="shared" si="6"/>
        <v>82</v>
      </c>
      <c r="D257" t="s">
        <v>412</v>
      </c>
      <c r="E257" s="300" t="s">
        <v>3</v>
      </c>
      <c r="F257" s="261" t="s">
        <v>233</v>
      </c>
      <c r="G257">
        <v>71</v>
      </c>
      <c r="H257"/>
      <c r="I257"/>
      <c r="J257"/>
      <c r="K257"/>
      <c r="L257"/>
      <c r="M257"/>
      <c r="N257"/>
      <c r="O257"/>
      <c r="P257"/>
      <c r="Q257" s="280">
        <v>71</v>
      </c>
      <c r="R257">
        <v>1</v>
      </c>
      <c r="S257" s="231">
        <v>71</v>
      </c>
    </row>
    <row r="258" spans="2:19" ht="15">
      <c r="B258" s="271"/>
      <c r="C258" s="314">
        <f t="shared" si="6"/>
        <v>83</v>
      </c>
      <c r="D258" t="s">
        <v>694</v>
      </c>
      <c r="E258" s="300" t="s">
        <v>5</v>
      </c>
      <c r="F258" s="261" t="s">
        <v>228</v>
      </c>
      <c r="G258"/>
      <c r="H258"/>
      <c r="I258">
        <v>67</v>
      </c>
      <c r="J258"/>
      <c r="K258"/>
      <c r="L258"/>
      <c r="M258"/>
      <c r="N258"/>
      <c r="O258"/>
      <c r="P258"/>
      <c r="Q258" s="280">
        <v>67</v>
      </c>
      <c r="R258">
        <v>1</v>
      </c>
      <c r="S258" s="231">
        <v>67</v>
      </c>
    </row>
    <row r="259" spans="2:19" ht="15">
      <c r="B259" s="271"/>
      <c r="C259" s="314">
        <f t="shared" si="6"/>
        <v>83</v>
      </c>
      <c r="D259" t="s">
        <v>499</v>
      </c>
      <c r="E259" s="300" t="s">
        <v>6</v>
      </c>
      <c r="F259" s="261" t="s">
        <v>226</v>
      </c>
      <c r="G259"/>
      <c r="H259">
        <v>67</v>
      </c>
      <c r="I259"/>
      <c r="J259"/>
      <c r="K259"/>
      <c r="L259"/>
      <c r="M259"/>
      <c r="N259"/>
      <c r="O259"/>
      <c r="P259"/>
      <c r="Q259" s="280">
        <v>67</v>
      </c>
      <c r="R259">
        <v>1</v>
      </c>
      <c r="S259" s="231">
        <v>67</v>
      </c>
    </row>
    <row r="260" spans="2:19" ht="15">
      <c r="B260" s="271"/>
      <c r="C260" s="314">
        <f t="shared" si="6"/>
        <v>83</v>
      </c>
      <c r="D260" t="s">
        <v>730</v>
      </c>
      <c r="E260" s="300" t="s">
        <v>4</v>
      </c>
      <c r="F260" s="261" t="s">
        <v>220</v>
      </c>
      <c r="G260"/>
      <c r="H260"/>
      <c r="I260"/>
      <c r="J260">
        <v>67</v>
      </c>
      <c r="K260"/>
      <c r="L260"/>
      <c r="M260"/>
      <c r="N260"/>
      <c r="O260"/>
      <c r="P260"/>
      <c r="Q260" s="280">
        <v>67</v>
      </c>
      <c r="R260">
        <v>1</v>
      </c>
      <c r="S260" s="231">
        <v>67</v>
      </c>
    </row>
    <row r="261" spans="2:19" ht="15">
      <c r="B261" s="271"/>
      <c r="C261" s="314">
        <f t="shared" si="6"/>
        <v>86</v>
      </c>
      <c r="D261" t="s">
        <v>432</v>
      </c>
      <c r="E261" s="300" t="s">
        <v>4</v>
      </c>
      <c r="F261" s="261" t="s">
        <v>220</v>
      </c>
      <c r="G261">
        <v>64</v>
      </c>
      <c r="H261"/>
      <c r="I261"/>
      <c r="J261"/>
      <c r="K261"/>
      <c r="L261"/>
      <c r="M261"/>
      <c r="N261"/>
      <c r="O261"/>
      <c r="P261"/>
      <c r="Q261" s="280">
        <v>64</v>
      </c>
      <c r="R261">
        <v>1</v>
      </c>
      <c r="S261" s="231">
        <v>64</v>
      </c>
    </row>
    <row r="262" spans="2:19" ht="15">
      <c r="B262" s="271"/>
      <c r="C262" s="314">
        <f t="shared" si="6"/>
        <v>87</v>
      </c>
      <c r="D262" t="s">
        <v>434</v>
      </c>
      <c r="E262" s="300" t="s">
        <v>4</v>
      </c>
      <c r="F262" s="261" t="s">
        <v>216</v>
      </c>
      <c r="G262">
        <v>63</v>
      </c>
      <c r="H262"/>
      <c r="I262"/>
      <c r="J262"/>
      <c r="K262"/>
      <c r="L262"/>
      <c r="M262"/>
      <c r="N262"/>
      <c r="O262"/>
      <c r="P262"/>
      <c r="Q262" s="280">
        <v>63</v>
      </c>
      <c r="R262">
        <v>1</v>
      </c>
      <c r="S262" s="231">
        <v>63</v>
      </c>
    </row>
    <row r="263" spans="2:19" ht="15">
      <c r="B263" s="271"/>
      <c r="C263" s="314">
        <f t="shared" si="6"/>
        <v>88</v>
      </c>
      <c r="D263" t="s">
        <v>605</v>
      </c>
      <c r="E263" s="300" t="s">
        <v>4</v>
      </c>
      <c r="F263" s="261" t="s">
        <v>223</v>
      </c>
      <c r="G263"/>
      <c r="H263">
        <v>61</v>
      </c>
      <c r="I263"/>
      <c r="J263"/>
      <c r="K263"/>
      <c r="L263"/>
      <c r="M263"/>
      <c r="N263"/>
      <c r="O263"/>
      <c r="P263"/>
      <c r="Q263" s="280">
        <v>61</v>
      </c>
      <c r="R263">
        <v>1</v>
      </c>
      <c r="S263" s="231">
        <v>61</v>
      </c>
    </row>
    <row r="264" spans="2:19" ht="15">
      <c r="B264" s="271"/>
      <c r="C264" s="314">
        <f t="shared" si="6"/>
        <v>89</v>
      </c>
      <c r="D264" t="s">
        <v>442</v>
      </c>
      <c r="E264" s="300" t="s">
        <v>5</v>
      </c>
      <c r="F264" s="261" t="s">
        <v>216</v>
      </c>
      <c r="G264">
        <v>60</v>
      </c>
      <c r="H264"/>
      <c r="I264"/>
      <c r="J264"/>
      <c r="K264"/>
      <c r="L264"/>
      <c r="M264"/>
      <c r="N264"/>
      <c r="O264"/>
      <c r="P264"/>
      <c r="Q264" s="280">
        <v>60</v>
      </c>
      <c r="R264">
        <v>1</v>
      </c>
      <c r="S264" s="231">
        <v>60</v>
      </c>
    </row>
    <row r="265" spans="2:19" ht="15">
      <c r="B265" s="271"/>
      <c r="C265" s="314">
        <f t="shared" si="6"/>
        <v>89</v>
      </c>
      <c r="D265" t="s">
        <v>733</v>
      </c>
      <c r="E265" s="300" t="s">
        <v>4</v>
      </c>
      <c r="F265" s="261" t="s">
        <v>245</v>
      </c>
      <c r="G265"/>
      <c r="H265"/>
      <c r="I265"/>
      <c r="J265">
        <v>60</v>
      </c>
      <c r="K265"/>
      <c r="L265"/>
      <c r="M265"/>
      <c r="N265"/>
      <c r="O265"/>
      <c r="P265"/>
      <c r="Q265" s="280">
        <v>60</v>
      </c>
      <c r="R265">
        <v>1</v>
      </c>
      <c r="S265" s="231">
        <v>60</v>
      </c>
    </row>
    <row r="266" spans="2:19" ht="15">
      <c r="B266" s="271"/>
      <c r="C266" s="314">
        <f t="shared" si="6"/>
        <v>91</v>
      </c>
      <c r="D266" t="s">
        <v>444</v>
      </c>
      <c r="E266" s="300" t="s">
        <v>4</v>
      </c>
      <c r="F266" s="261" t="s">
        <v>218</v>
      </c>
      <c r="G266">
        <v>59</v>
      </c>
      <c r="H266"/>
      <c r="I266"/>
      <c r="J266"/>
      <c r="K266"/>
      <c r="L266"/>
      <c r="M266"/>
      <c r="N266"/>
      <c r="O266"/>
      <c r="P266"/>
      <c r="Q266" s="280">
        <v>59</v>
      </c>
      <c r="R266">
        <v>1</v>
      </c>
      <c r="S266" s="231">
        <v>59</v>
      </c>
    </row>
    <row r="267" spans="2:19" ht="15">
      <c r="B267" s="271"/>
      <c r="C267" s="314">
        <f t="shared" si="6"/>
        <v>92</v>
      </c>
      <c r="D267" t="s">
        <v>281</v>
      </c>
      <c r="E267" s="300" t="s">
        <v>3</v>
      </c>
      <c r="F267" s="261" t="s">
        <v>222</v>
      </c>
      <c r="G267">
        <v>58</v>
      </c>
      <c r="H267"/>
      <c r="I267"/>
      <c r="J267"/>
      <c r="K267"/>
      <c r="L267"/>
      <c r="M267"/>
      <c r="N267"/>
      <c r="O267"/>
      <c r="P267"/>
      <c r="Q267" s="280">
        <v>58</v>
      </c>
      <c r="R267">
        <v>1</v>
      </c>
      <c r="S267" s="231">
        <v>58</v>
      </c>
    </row>
    <row r="268" spans="2:19" ht="15">
      <c r="B268" s="271"/>
      <c r="C268" s="314">
        <f t="shared" si="6"/>
        <v>92</v>
      </c>
      <c r="D268" t="s">
        <v>734</v>
      </c>
      <c r="E268" s="300" t="s">
        <v>5</v>
      </c>
      <c r="F268" s="261" t="s">
        <v>222</v>
      </c>
      <c r="G268"/>
      <c r="H268"/>
      <c r="I268"/>
      <c r="J268">
        <v>58</v>
      </c>
      <c r="K268"/>
      <c r="L268"/>
      <c r="M268"/>
      <c r="N268"/>
      <c r="O268"/>
      <c r="P268"/>
      <c r="Q268" s="280">
        <v>58</v>
      </c>
      <c r="R268">
        <v>1</v>
      </c>
      <c r="S268" s="231">
        <v>58</v>
      </c>
    </row>
    <row r="269" spans="2:19" ht="15">
      <c r="B269" s="271"/>
      <c r="C269" s="314">
        <f t="shared" si="6"/>
        <v>94</v>
      </c>
      <c r="D269" t="s">
        <v>454</v>
      </c>
      <c r="E269" s="300" t="s">
        <v>4</v>
      </c>
      <c r="F269" s="261" t="s">
        <v>222</v>
      </c>
      <c r="G269">
        <v>56</v>
      </c>
      <c r="H269"/>
      <c r="I269"/>
      <c r="J269"/>
      <c r="K269"/>
      <c r="L269"/>
      <c r="M269"/>
      <c r="N269"/>
      <c r="O269"/>
      <c r="P269"/>
      <c r="Q269" s="280">
        <v>56</v>
      </c>
      <c r="R269">
        <v>1</v>
      </c>
      <c r="S269" s="231">
        <v>56</v>
      </c>
    </row>
    <row r="270" spans="2:19" ht="15">
      <c r="B270" s="271"/>
      <c r="C270" s="314">
        <f t="shared" si="6"/>
        <v>94</v>
      </c>
      <c r="D270" t="s">
        <v>620</v>
      </c>
      <c r="E270" s="300" t="s">
        <v>6</v>
      </c>
      <c r="F270" s="261" t="s">
        <v>226</v>
      </c>
      <c r="G270"/>
      <c r="H270">
        <v>56</v>
      </c>
      <c r="I270"/>
      <c r="J270"/>
      <c r="K270"/>
      <c r="L270"/>
      <c r="M270"/>
      <c r="N270"/>
      <c r="O270"/>
      <c r="P270"/>
      <c r="Q270" s="280">
        <v>56</v>
      </c>
      <c r="R270">
        <v>1</v>
      </c>
      <c r="S270" s="231">
        <v>56</v>
      </c>
    </row>
    <row r="271" spans="2:19" ht="15">
      <c r="B271" s="271"/>
      <c r="C271" s="314">
        <f t="shared" si="6"/>
        <v>96</v>
      </c>
      <c r="D271" t="s">
        <v>682</v>
      </c>
      <c r="E271" s="300" t="s">
        <v>3</v>
      </c>
      <c r="F271" s="261" t="s">
        <v>206</v>
      </c>
      <c r="G271"/>
      <c r="H271"/>
      <c r="I271"/>
      <c r="J271">
        <v>55</v>
      </c>
      <c r="K271"/>
      <c r="L271"/>
      <c r="M271"/>
      <c r="N271"/>
      <c r="O271"/>
      <c r="P271"/>
      <c r="Q271" s="280">
        <v>55</v>
      </c>
      <c r="R271">
        <v>1</v>
      </c>
      <c r="S271" s="231">
        <v>55</v>
      </c>
    </row>
    <row r="272" spans="2:19" ht="15">
      <c r="B272" s="271"/>
      <c r="C272" s="314" t="e">
        <f t="shared" si="6"/>
        <v>#N/A</v>
      </c>
      <c r="D272"/>
      <c r="E272" s="300"/>
      <c r="F272" s="261"/>
      <c r="G272"/>
      <c r="H272"/>
      <c r="I272"/>
      <c r="J272"/>
      <c r="K272"/>
      <c r="L272"/>
      <c r="M272"/>
      <c r="N272"/>
      <c r="O272"/>
      <c r="P272"/>
      <c r="Q272" s="280"/>
      <c r="R272"/>
      <c r="S272" s="231"/>
    </row>
    <row r="273" spans="2:19" ht="15">
      <c r="B273" s="271"/>
      <c r="C273" s="314" t="e">
        <f t="shared" si="6"/>
        <v>#N/A</v>
      </c>
      <c r="D273"/>
      <c r="E273" s="300"/>
      <c r="F273" s="261"/>
      <c r="G273"/>
      <c r="H273"/>
      <c r="I273"/>
      <c r="J273"/>
      <c r="K273"/>
      <c r="L273"/>
      <c r="M273"/>
      <c r="N273"/>
      <c r="O273"/>
      <c r="P273"/>
      <c r="Q273" s="280"/>
      <c r="R273"/>
      <c r="S273" s="231"/>
    </row>
    <row r="274" spans="2:19" ht="15">
      <c r="B274" s="271"/>
      <c r="C274" s="314" t="e">
        <f t="shared" si="6"/>
        <v>#N/A</v>
      </c>
      <c r="D274"/>
      <c r="E274" s="300"/>
      <c r="F274" s="261"/>
      <c r="G274"/>
      <c r="H274"/>
      <c r="I274"/>
      <c r="J274"/>
      <c r="K274"/>
      <c r="L274"/>
      <c r="M274"/>
      <c r="N274"/>
      <c r="O274"/>
      <c r="P274"/>
      <c r="Q274" s="280"/>
      <c r="R274"/>
      <c r="S274" s="231"/>
    </row>
    <row r="275" spans="2:19" ht="15">
      <c r="B275" s="271"/>
      <c r="C275" s="314" t="e">
        <f t="shared" si="6"/>
        <v>#N/A</v>
      </c>
      <c r="D275"/>
      <c r="E275" s="300"/>
      <c r="F275" s="261"/>
      <c r="G275"/>
      <c r="H275"/>
      <c r="I275"/>
      <c r="J275"/>
      <c r="K275"/>
      <c r="L275"/>
      <c r="M275"/>
      <c r="N275"/>
      <c r="O275"/>
      <c r="P275"/>
      <c r="Q275" s="280"/>
      <c r="R275"/>
      <c r="S275" s="231"/>
    </row>
    <row r="276" spans="2:19" ht="15">
      <c r="B276" s="271"/>
      <c r="C276" s="314" t="e">
        <f t="shared" si="6"/>
        <v>#N/A</v>
      </c>
      <c r="D276"/>
      <c r="E276" s="300"/>
      <c r="F276" s="261"/>
      <c r="G276"/>
      <c r="H276"/>
      <c r="I276"/>
      <c r="J276"/>
      <c r="K276"/>
      <c r="L276"/>
      <c r="M276"/>
      <c r="N276"/>
      <c r="O276"/>
      <c r="P276"/>
      <c r="Q276" s="280"/>
      <c r="R276"/>
      <c r="S276" s="231"/>
    </row>
    <row r="277" spans="2:19" ht="15">
      <c r="B277" s="271"/>
      <c r="C277" s="314" t="e">
        <f t="shared" si="6"/>
        <v>#N/A</v>
      </c>
      <c r="D277"/>
      <c r="E277" s="300"/>
      <c r="F277" s="261"/>
      <c r="G277"/>
      <c r="H277"/>
      <c r="I277"/>
      <c r="J277"/>
      <c r="K277"/>
      <c r="L277"/>
      <c r="M277"/>
      <c r="N277"/>
      <c r="O277"/>
      <c r="P277"/>
      <c r="Q277" s="280"/>
      <c r="R277"/>
      <c r="S277" s="231"/>
    </row>
    <row r="278" spans="2:19" ht="15">
      <c r="B278" s="271"/>
      <c r="C278" s="314" t="e">
        <f t="shared" si="6"/>
        <v>#N/A</v>
      </c>
      <c r="D278"/>
      <c r="E278" s="300"/>
      <c r="F278" s="261"/>
      <c r="G278"/>
      <c r="H278"/>
      <c r="I278"/>
      <c r="J278"/>
      <c r="K278"/>
      <c r="L278"/>
      <c r="M278"/>
      <c r="N278"/>
      <c r="O278"/>
      <c r="P278"/>
      <c r="Q278" s="280"/>
      <c r="R278"/>
      <c r="S278" s="231"/>
    </row>
    <row r="279" spans="2:19" ht="15">
      <c r="B279" s="271"/>
      <c r="C279" s="314" t="e">
        <f t="shared" si="6"/>
        <v>#N/A</v>
      </c>
      <c r="D279"/>
      <c r="E279" s="300"/>
      <c r="F279" s="261"/>
      <c r="G279"/>
      <c r="H279"/>
      <c r="I279"/>
      <c r="J279"/>
      <c r="K279"/>
      <c r="L279"/>
      <c r="M279"/>
      <c r="N279"/>
      <c r="O279"/>
      <c r="P279"/>
      <c r="Q279" s="280"/>
      <c r="R279"/>
      <c r="S279" s="231"/>
    </row>
    <row r="280" spans="2:19" ht="15">
      <c r="B280" s="271"/>
      <c r="C280" s="314" t="e">
        <f t="shared" si="6"/>
        <v>#N/A</v>
      </c>
      <c r="D280"/>
      <c r="E280" s="300"/>
      <c r="F280" s="261"/>
      <c r="G280"/>
      <c r="H280"/>
      <c r="I280"/>
      <c r="J280"/>
      <c r="K280"/>
      <c r="L280"/>
      <c r="M280"/>
      <c r="N280"/>
      <c r="O280"/>
      <c r="P280"/>
      <c r="Q280" s="280"/>
      <c r="R280"/>
      <c r="S280" s="231"/>
    </row>
    <row r="281" spans="2:19" ht="15">
      <c r="B281" s="271"/>
      <c r="C281" s="314" t="e">
        <f t="shared" si="6"/>
        <v>#N/A</v>
      </c>
      <c r="D281"/>
      <c r="E281" s="300"/>
      <c r="F281" s="261"/>
      <c r="G281"/>
      <c r="H281"/>
      <c r="I281"/>
      <c r="J281"/>
      <c r="K281"/>
      <c r="L281"/>
      <c r="M281"/>
      <c r="N281"/>
      <c r="O281"/>
      <c r="P281"/>
      <c r="Q281" s="280"/>
      <c r="R281"/>
      <c r="S281" s="231"/>
    </row>
    <row r="282" spans="2:19" ht="15">
      <c r="B282" s="271"/>
      <c r="C282" s="314" t="e">
        <f t="shared" si="6"/>
        <v>#N/A</v>
      </c>
      <c r="D282"/>
      <c r="E282" s="300"/>
      <c r="F282" s="261"/>
      <c r="G282"/>
      <c r="H282"/>
      <c r="I282"/>
      <c r="J282"/>
      <c r="K282"/>
      <c r="L282"/>
      <c r="M282"/>
      <c r="N282"/>
      <c r="O282"/>
      <c r="P282"/>
      <c r="Q282" s="280"/>
      <c r="R282"/>
      <c r="S282" s="231"/>
    </row>
    <row r="283" spans="2:19" ht="15">
      <c r="B283" s="271"/>
      <c r="C283" s="314" t="e">
        <f t="shared" si="6"/>
        <v>#N/A</v>
      </c>
      <c r="D283"/>
      <c r="E283" s="300"/>
      <c r="F283" s="261"/>
      <c r="G283"/>
      <c r="H283"/>
      <c r="I283"/>
      <c r="J283"/>
      <c r="K283"/>
      <c r="L283"/>
      <c r="M283"/>
      <c r="N283"/>
      <c r="O283"/>
      <c r="P283"/>
      <c r="Q283" s="280"/>
      <c r="R283"/>
      <c r="S283" s="231"/>
    </row>
    <row r="284" spans="2:19" ht="15">
      <c r="B284" s="271"/>
      <c r="C284" s="314" t="e">
        <f t="shared" si="6"/>
        <v>#N/A</v>
      </c>
      <c r="D284"/>
      <c r="E284" s="300"/>
      <c r="F284" s="261"/>
      <c r="G284"/>
      <c r="H284"/>
      <c r="I284"/>
      <c r="J284"/>
      <c r="K284"/>
      <c r="L284"/>
      <c r="M284"/>
      <c r="N284"/>
      <c r="O284"/>
      <c r="P284"/>
      <c r="Q284" s="280"/>
      <c r="R284"/>
      <c r="S284" s="231"/>
    </row>
    <row r="285" spans="2:19" ht="15">
      <c r="B285" s="271"/>
      <c r="C285" s="314" t="e">
        <f t="shared" si="6"/>
        <v>#N/A</v>
      </c>
      <c r="D285"/>
      <c r="E285" s="300"/>
      <c r="F285" s="261"/>
      <c r="G285"/>
      <c r="H285"/>
      <c r="I285"/>
      <c r="J285"/>
      <c r="K285"/>
      <c r="L285"/>
      <c r="M285"/>
      <c r="N285"/>
      <c r="O285"/>
      <c r="P285"/>
      <c r="Q285" s="280"/>
      <c r="R285"/>
      <c r="S285" s="231"/>
    </row>
    <row r="286" spans="2:19" ht="15">
      <c r="B286" s="271"/>
      <c r="C286" s="314" t="e">
        <f t="shared" si="6"/>
        <v>#N/A</v>
      </c>
      <c r="D286"/>
      <c r="E286" s="300"/>
      <c r="F286" s="261"/>
      <c r="G286"/>
      <c r="H286"/>
      <c r="I286"/>
      <c r="J286"/>
      <c r="K286"/>
      <c r="L286"/>
      <c r="M286"/>
      <c r="N286"/>
      <c r="O286"/>
      <c r="P286"/>
      <c r="Q286" s="280"/>
      <c r="R286"/>
      <c r="S286" s="231"/>
    </row>
    <row r="287" spans="2:19" ht="15">
      <c r="B287" s="271"/>
      <c r="C287" s="314" t="e">
        <f t="shared" si="6"/>
        <v>#N/A</v>
      </c>
      <c r="D287"/>
      <c r="E287" s="300"/>
      <c r="F287" s="261"/>
      <c r="G287"/>
      <c r="H287"/>
      <c r="I287"/>
      <c r="J287"/>
      <c r="K287"/>
      <c r="L287"/>
      <c r="M287"/>
      <c r="N287"/>
      <c r="O287"/>
      <c r="P287"/>
      <c r="Q287" s="280"/>
      <c r="R287"/>
      <c r="S287" s="231"/>
    </row>
    <row r="288" spans="2:19" ht="15">
      <c r="B288" s="271"/>
      <c r="C288" s="314" t="e">
        <f t="shared" si="6"/>
        <v>#N/A</v>
      </c>
      <c r="D288"/>
      <c r="E288" s="300"/>
      <c r="F288" s="261"/>
      <c r="G288"/>
      <c r="H288"/>
      <c r="I288"/>
      <c r="J288"/>
      <c r="K288"/>
      <c r="L288"/>
      <c r="M288"/>
      <c r="N288"/>
      <c r="O288"/>
      <c r="P288"/>
      <c r="Q288" s="280"/>
      <c r="R288"/>
      <c r="S288" s="231"/>
    </row>
    <row r="289" spans="2:19" ht="15">
      <c r="B289" s="271"/>
      <c r="C289" s="314" t="e">
        <f t="shared" si="6"/>
        <v>#N/A</v>
      </c>
      <c r="D289"/>
      <c r="E289" s="300"/>
      <c r="F289" s="261"/>
      <c r="G289"/>
      <c r="H289"/>
      <c r="I289"/>
      <c r="J289"/>
      <c r="K289"/>
      <c r="L289"/>
      <c r="M289"/>
      <c r="N289"/>
      <c r="O289"/>
      <c r="P289"/>
      <c r="Q289" s="280"/>
      <c r="R289"/>
      <c r="S289" s="231"/>
    </row>
    <row r="290" spans="2:19" ht="15">
      <c r="B290" s="271"/>
      <c r="C290" s="314" t="e">
        <f t="shared" si="6"/>
        <v>#N/A</v>
      </c>
      <c r="D290"/>
      <c r="E290" s="300"/>
      <c r="F290" s="261"/>
      <c r="G290"/>
      <c r="H290"/>
      <c r="I290"/>
      <c r="J290"/>
      <c r="K290"/>
      <c r="L290"/>
      <c r="M290"/>
      <c r="N290"/>
      <c r="O290"/>
      <c r="P290"/>
      <c r="Q290" s="280"/>
      <c r="R290"/>
      <c r="S290" s="231"/>
    </row>
    <row r="291" spans="2:19" ht="15">
      <c r="B291" s="271"/>
      <c r="C291" s="314" t="e">
        <f t="shared" si="6"/>
        <v>#N/A</v>
      </c>
      <c r="D291"/>
      <c r="E291" s="300"/>
      <c r="F291" s="261"/>
      <c r="G291"/>
      <c r="H291"/>
      <c r="I291"/>
      <c r="J291"/>
      <c r="K291"/>
      <c r="L291"/>
      <c r="M291"/>
      <c r="N291"/>
      <c r="O291"/>
      <c r="P291"/>
      <c r="Q291" s="280"/>
      <c r="R291"/>
      <c r="S291" s="231"/>
    </row>
    <row r="292" spans="2:19" ht="15">
      <c r="B292" s="271"/>
      <c r="C292" s="314" t="e">
        <f t="shared" si="6"/>
        <v>#N/A</v>
      </c>
      <c r="D292"/>
      <c r="E292" s="300"/>
      <c r="F292" s="261"/>
      <c r="G292"/>
      <c r="H292"/>
      <c r="I292"/>
      <c r="J292"/>
      <c r="K292"/>
      <c r="L292"/>
      <c r="M292"/>
      <c r="N292"/>
      <c r="O292"/>
      <c r="P292"/>
      <c r="Q292" s="280"/>
      <c r="R292"/>
      <c r="S292" s="231"/>
    </row>
    <row r="293" spans="2:19" ht="15">
      <c r="B293" s="271"/>
      <c r="C293" s="314" t="e">
        <f t="shared" si="6"/>
        <v>#N/A</v>
      </c>
      <c r="D293"/>
      <c r="E293" s="300"/>
      <c r="F293" s="261"/>
      <c r="G293"/>
      <c r="H293"/>
      <c r="I293"/>
      <c r="J293"/>
      <c r="K293"/>
      <c r="L293"/>
      <c r="M293"/>
      <c r="N293"/>
      <c r="O293"/>
      <c r="P293"/>
      <c r="Q293" s="280"/>
      <c r="R293"/>
      <c r="S293" s="231"/>
    </row>
    <row r="294" spans="2:19" ht="15">
      <c r="B294" s="271"/>
      <c r="C294" s="314" t="e">
        <f t="shared" si="6"/>
        <v>#N/A</v>
      </c>
      <c r="D294"/>
      <c r="E294" s="300"/>
      <c r="F294" s="261"/>
      <c r="G294"/>
      <c r="H294"/>
      <c r="I294"/>
      <c r="J294"/>
      <c r="K294"/>
      <c r="L294"/>
      <c r="M294"/>
      <c r="N294"/>
      <c r="O294"/>
      <c r="P294"/>
      <c r="Q294" s="280"/>
      <c r="R294"/>
      <c r="S294" s="231"/>
    </row>
    <row r="295" spans="2:19" ht="15">
      <c r="B295" s="271"/>
      <c r="C295" s="314" t="e">
        <f t="shared" si="6"/>
        <v>#N/A</v>
      </c>
      <c r="D295"/>
      <c r="E295" s="300"/>
      <c r="F295" s="261"/>
      <c r="G295"/>
      <c r="H295"/>
      <c r="I295"/>
      <c r="J295"/>
      <c r="K295"/>
      <c r="L295"/>
      <c r="M295"/>
      <c r="N295"/>
      <c r="O295"/>
      <c r="P295"/>
      <c r="Q295" s="280"/>
      <c r="R295"/>
      <c r="S295" s="231"/>
    </row>
    <row r="296" spans="2:19" ht="15">
      <c r="B296" s="271"/>
      <c r="C296" s="314" t="e">
        <f t="shared" si="6"/>
        <v>#N/A</v>
      </c>
      <c r="D296"/>
      <c r="E296" s="300"/>
      <c r="F296" s="261"/>
      <c r="G296"/>
      <c r="H296"/>
      <c r="I296"/>
      <c r="J296"/>
      <c r="K296"/>
      <c r="L296"/>
      <c r="M296"/>
      <c r="N296"/>
      <c r="O296"/>
      <c r="P296"/>
      <c r="Q296" s="280"/>
      <c r="R296"/>
      <c r="S296" s="231"/>
    </row>
    <row r="297" spans="2:19" ht="15">
      <c r="B297" s="271"/>
      <c r="C297" s="314" t="e">
        <f t="shared" si="6"/>
        <v>#N/A</v>
      </c>
      <c r="D297"/>
      <c r="E297" s="300"/>
      <c r="F297" s="261"/>
      <c r="G297"/>
      <c r="H297"/>
      <c r="I297"/>
      <c r="J297"/>
      <c r="K297"/>
      <c r="L297"/>
      <c r="M297"/>
      <c r="N297"/>
      <c r="O297"/>
      <c r="P297"/>
      <c r="Q297" s="280"/>
      <c r="R297"/>
      <c r="S297" s="231"/>
    </row>
    <row r="298" spans="2:19" ht="15">
      <c r="B298" s="271"/>
      <c r="C298" s="314" t="e">
        <f t="shared" si="6"/>
        <v>#N/A</v>
      </c>
      <c r="D298"/>
      <c r="E298" s="300"/>
      <c r="F298" s="261"/>
      <c r="G298"/>
      <c r="H298"/>
      <c r="I298"/>
      <c r="J298"/>
      <c r="K298"/>
      <c r="L298"/>
      <c r="M298"/>
      <c r="N298"/>
      <c r="O298"/>
      <c r="P298"/>
      <c r="Q298" s="280"/>
      <c r="R298"/>
      <c r="S298" s="231"/>
    </row>
    <row r="299" spans="2:19" ht="15">
      <c r="B299" s="271"/>
      <c r="C299" s="314" t="e">
        <f t="shared" si="6"/>
        <v>#N/A</v>
      </c>
      <c r="D299"/>
      <c r="E299" s="300"/>
      <c r="F299" s="261"/>
      <c r="G299"/>
      <c r="H299"/>
      <c r="I299"/>
      <c r="J299"/>
      <c r="K299"/>
      <c r="L299"/>
      <c r="M299"/>
      <c r="N299"/>
      <c r="O299"/>
      <c r="P299"/>
      <c r="Q299" s="280"/>
      <c r="R299"/>
      <c r="S299" s="231"/>
    </row>
    <row r="300" spans="2:19" ht="15">
      <c r="B300" s="271"/>
      <c r="C300" s="314" t="e">
        <f t="shared" si="6"/>
        <v>#N/A</v>
      </c>
      <c r="D300"/>
      <c r="E300" s="300"/>
      <c r="F300" s="261"/>
      <c r="G300"/>
      <c r="H300"/>
      <c r="I300"/>
      <c r="J300"/>
      <c r="K300"/>
      <c r="L300"/>
      <c r="M300"/>
      <c r="N300"/>
      <c r="O300"/>
      <c r="P300"/>
      <c r="Q300" s="280"/>
      <c r="R300"/>
      <c r="S300" s="231"/>
    </row>
    <row r="301" spans="2:19" ht="15">
      <c r="B301" s="271"/>
      <c r="C301" s="314" t="e">
        <f t="shared" si="6"/>
        <v>#N/A</v>
      </c>
      <c r="D301"/>
      <c r="E301" s="300"/>
      <c r="F301" s="261"/>
      <c r="G301"/>
      <c r="H301"/>
      <c r="I301"/>
      <c r="J301"/>
      <c r="K301"/>
      <c r="L301"/>
      <c r="M301"/>
      <c r="N301"/>
      <c r="O301"/>
      <c r="P301"/>
      <c r="Q301" s="280"/>
      <c r="R301"/>
      <c r="S301" s="231"/>
    </row>
    <row r="302" spans="2:19" ht="15">
      <c r="B302" s="271"/>
      <c r="C302" s="314" t="e">
        <f t="shared" si="6"/>
        <v>#N/A</v>
      </c>
      <c r="D302"/>
      <c r="E302" s="300"/>
      <c r="F302" s="261"/>
      <c r="G302"/>
      <c r="H302"/>
      <c r="I302"/>
      <c r="J302"/>
      <c r="K302"/>
      <c r="L302"/>
      <c r="M302"/>
      <c r="N302"/>
      <c r="O302"/>
      <c r="P302"/>
      <c r="Q302" s="280"/>
      <c r="R302"/>
      <c r="S302" s="231"/>
    </row>
    <row r="303" spans="2:19" ht="15">
      <c r="B303" s="271"/>
      <c r="C303" s="314" t="e">
        <f t="shared" si="6"/>
        <v>#N/A</v>
      </c>
      <c r="D303"/>
      <c r="E303" s="300"/>
      <c r="F303" s="261"/>
      <c r="G303"/>
      <c r="H303"/>
      <c r="I303"/>
      <c r="J303"/>
      <c r="K303"/>
      <c r="L303"/>
      <c r="M303"/>
      <c r="N303"/>
      <c r="O303"/>
      <c r="P303"/>
      <c r="Q303" s="280"/>
      <c r="R303"/>
      <c r="S303" s="231"/>
    </row>
    <row r="304" spans="2:19" ht="15">
      <c r="B304" s="271"/>
      <c r="C304" s="314" t="e">
        <f t="shared" si="6"/>
        <v>#N/A</v>
      </c>
      <c r="D304"/>
      <c r="E304" s="300"/>
      <c r="F304" s="261"/>
      <c r="G304"/>
      <c r="H304"/>
      <c r="I304"/>
      <c r="J304"/>
      <c r="K304"/>
      <c r="L304"/>
      <c r="M304"/>
      <c r="N304"/>
      <c r="O304"/>
      <c r="P304"/>
      <c r="Q304" s="280"/>
      <c r="R304"/>
      <c r="S304" s="231"/>
    </row>
    <row r="305" spans="2:19" ht="15">
      <c r="B305" s="271"/>
      <c r="C305" s="314" t="e">
        <f t="shared" ref="C305:C335" si="7">RANK(Q305,Q$176:Q$335)</f>
        <v>#N/A</v>
      </c>
      <c r="D305"/>
      <c r="E305" s="300"/>
      <c r="F305" s="261"/>
      <c r="G305"/>
      <c r="H305"/>
      <c r="I305"/>
      <c r="J305"/>
      <c r="K305"/>
      <c r="L305"/>
      <c r="M305"/>
      <c r="N305"/>
      <c r="O305"/>
      <c r="P305"/>
      <c r="Q305" s="280"/>
      <c r="R305"/>
      <c r="S305" s="231"/>
    </row>
    <row r="306" spans="2:19" ht="15">
      <c r="B306" s="271"/>
      <c r="C306" s="314" t="e">
        <f t="shared" si="7"/>
        <v>#N/A</v>
      </c>
      <c r="D306"/>
      <c r="E306" s="300"/>
      <c r="F306" s="261"/>
      <c r="G306"/>
      <c r="H306"/>
      <c r="I306"/>
      <c r="J306"/>
      <c r="K306"/>
      <c r="L306"/>
      <c r="M306"/>
      <c r="N306"/>
      <c r="O306"/>
      <c r="P306"/>
      <c r="Q306" s="280"/>
      <c r="R306"/>
      <c r="S306" s="231"/>
    </row>
    <row r="307" spans="2:19" ht="15">
      <c r="B307" s="271"/>
      <c r="C307" s="314" t="e">
        <f t="shared" si="7"/>
        <v>#N/A</v>
      </c>
      <c r="D307"/>
      <c r="E307" s="300"/>
      <c r="F307" s="261"/>
      <c r="G307"/>
      <c r="H307"/>
      <c r="I307"/>
      <c r="J307"/>
      <c r="K307"/>
      <c r="L307"/>
      <c r="M307"/>
      <c r="N307"/>
      <c r="O307"/>
      <c r="P307"/>
      <c r="Q307" s="280"/>
      <c r="R307"/>
      <c r="S307" s="231"/>
    </row>
    <row r="308" spans="2:19" ht="15">
      <c r="B308" s="271"/>
      <c r="C308" s="314" t="e">
        <f t="shared" si="7"/>
        <v>#N/A</v>
      </c>
      <c r="D308"/>
      <c r="E308" s="300"/>
      <c r="F308" s="261"/>
      <c r="G308"/>
      <c r="H308"/>
      <c r="I308"/>
      <c r="J308"/>
      <c r="K308"/>
      <c r="L308"/>
      <c r="M308"/>
      <c r="N308"/>
      <c r="O308"/>
      <c r="P308"/>
      <c r="Q308" s="280"/>
      <c r="R308"/>
      <c r="S308" s="231"/>
    </row>
    <row r="309" spans="2:19" ht="15">
      <c r="B309" s="271"/>
      <c r="C309" s="314" t="e">
        <f t="shared" si="7"/>
        <v>#N/A</v>
      </c>
      <c r="D309"/>
      <c r="E309" s="300"/>
      <c r="F309" s="261"/>
      <c r="G309"/>
      <c r="H309"/>
      <c r="I309"/>
      <c r="J309"/>
      <c r="K309"/>
      <c r="L309"/>
      <c r="M309"/>
      <c r="N309"/>
      <c r="O309"/>
      <c r="P309"/>
      <c r="Q309" s="280"/>
      <c r="R309"/>
      <c r="S309" s="231"/>
    </row>
    <row r="310" spans="2:19" ht="15">
      <c r="B310" s="271"/>
      <c r="C310" s="314" t="e">
        <f t="shared" si="7"/>
        <v>#N/A</v>
      </c>
      <c r="D310"/>
      <c r="E310" s="300"/>
      <c r="F310" s="261"/>
      <c r="G310"/>
      <c r="H310"/>
      <c r="I310"/>
      <c r="J310"/>
      <c r="K310"/>
      <c r="L310"/>
      <c r="M310"/>
      <c r="N310"/>
      <c r="O310"/>
      <c r="P310"/>
      <c r="Q310" s="280"/>
      <c r="R310"/>
      <c r="S310" s="231"/>
    </row>
    <row r="311" spans="2:19" ht="15">
      <c r="B311" s="271"/>
      <c r="C311" s="314" t="e">
        <f t="shared" si="7"/>
        <v>#N/A</v>
      </c>
      <c r="D311"/>
      <c r="E311" s="300"/>
      <c r="F311" s="261"/>
      <c r="G311"/>
      <c r="H311"/>
      <c r="I311"/>
      <c r="J311"/>
      <c r="K311"/>
      <c r="L311"/>
      <c r="M311"/>
      <c r="N311"/>
      <c r="O311"/>
      <c r="P311"/>
      <c r="Q311" s="280"/>
      <c r="R311"/>
      <c r="S311" s="231"/>
    </row>
    <row r="312" spans="2:19" ht="15">
      <c r="B312" s="271"/>
      <c r="C312" s="314" t="e">
        <f t="shared" si="7"/>
        <v>#N/A</v>
      </c>
      <c r="D312"/>
      <c r="E312" s="300"/>
      <c r="F312" s="261"/>
      <c r="G312"/>
      <c r="H312"/>
      <c r="I312"/>
      <c r="J312"/>
      <c r="K312"/>
      <c r="L312"/>
      <c r="M312"/>
      <c r="N312"/>
      <c r="O312"/>
      <c r="P312"/>
      <c r="Q312" s="280"/>
      <c r="R312"/>
      <c r="S312" s="231"/>
    </row>
    <row r="313" spans="2:19" ht="15">
      <c r="B313" s="271"/>
      <c r="C313" s="314" t="e">
        <f t="shared" si="7"/>
        <v>#N/A</v>
      </c>
      <c r="D313"/>
      <c r="E313" s="300"/>
      <c r="F313" s="261"/>
      <c r="G313"/>
      <c r="H313"/>
      <c r="I313"/>
      <c r="J313"/>
      <c r="K313"/>
      <c r="L313"/>
      <c r="M313"/>
      <c r="N313"/>
      <c r="O313"/>
      <c r="P313"/>
      <c r="Q313" s="280"/>
      <c r="R313"/>
      <c r="S313" s="231"/>
    </row>
    <row r="314" spans="2:19" ht="15">
      <c r="B314" s="271"/>
      <c r="C314" s="314" t="e">
        <f t="shared" si="7"/>
        <v>#N/A</v>
      </c>
      <c r="D314"/>
      <c r="E314" s="300"/>
      <c r="F314" s="261"/>
      <c r="G314"/>
      <c r="H314"/>
      <c r="I314"/>
      <c r="J314"/>
      <c r="K314"/>
      <c r="L314"/>
      <c r="M314"/>
      <c r="N314"/>
      <c r="O314"/>
      <c r="P314"/>
      <c r="Q314" s="280"/>
      <c r="R314"/>
      <c r="S314" s="231"/>
    </row>
    <row r="315" spans="2:19" ht="15">
      <c r="B315" s="271"/>
      <c r="C315" s="314" t="e">
        <f t="shared" si="7"/>
        <v>#N/A</v>
      </c>
      <c r="D315"/>
      <c r="E315" s="300"/>
      <c r="F315" s="261"/>
      <c r="G315"/>
      <c r="H315"/>
      <c r="I315"/>
      <c r="J315"/>
      <c r="K315"/>
      <c r="L315"/>
      <c r="M315"/>
      <c r="N315"/>
      <c r="O315"/>
      <c r="P315"/>
      <c r="Q315" s="280"/>
      <c r="R315"/>
      <c r="S315" s="231"/>
    </row>
    <row r="316" spans="2:19" ht="15">
      <c r="B316" s="271"/>
      <c r="C316" s="314" t="e">
        <f t="shared" si="7"/>
        <v>#N/A</v>
      </c>
      <c r="D316"/>
      <c r="E316" s="300"/>
      <c r="F316" s="261"/>
      <c r="G316"/>
      <c r="H316"/>
      <c r="I316"/>
      <c r="J316"/>
      <c r="K316"/>
      <c r="L316"/>
      <c r="M316"/>
      <c r="N316"/>
      <c r="O316"/>
      <c r="P316"/>
      <c r="Q316" s="280"/>
      <c r="R316"/>
      <c r="S316" s="231"/>
    </row>
    <row r="317" spans="2:19" ht="15">
      <c r="B317" s="271"/>
      <c r="C317" s="314" t="e">
        <f t="shared" si="7"/>
        <v>#N/A</v>
      </c>
      <c r="D317"/>
      <c r="E317" s="300"/>
      <c r="F317" s="261"/>
      <c r="G317"/>
      <c r="H317"/>
      <c r="I317"/>
      <c r="J317"/>
      <c r="K317"/>
      <c r="L317"/>
      <c r="M317"/>
      <c r="N317"/>
      <c r="O317"/>
      <c r="P317"/>
      <c r="Q317" s="280"/>
      <c r="R317"/>
      <c r="S317" s="231"/>
    </row>
    <row r="318" spans="2:19" ht="15">
      <c r="B318" s="271"/>
      <c r="C318" s="314" t="e">
        <f t="shared" si="7"/>
        <v>#N/A</v>
      </c>
      <c r="D318"/>
      <c r="E318" s="300"/>
      <c r="F318" s="261"/>
      <c r="G318"/>
      <c r="H318"/>
      <c r="I318"/>
      <c r="J318"/>
      <c r="K318"/>
      <c r="L318"/>
      <c r="M318"/>
      <c r="N318"/>
      <c r="O318"/>
      <c r="P318"/>
      <c r="Q318" s="280"/>
      <c r="R318"/>
      <c r="S318" s="231"/>
    </row>
    <row r="319" spans="2:19" ht="15">
      <c r="B319" s="271"/>
      <c r="C319" s="314" t="e">
        <f t="shared" si="7"/>
        <v>#N/A</v>
      </c>
      <c r="D319"/>
      <c r="E319" s="300"/>
      <c r="F319" s="261"/>
      <c r="G319"/>
      <c r="H319"/>
      <c r="I319"/>
      <c r="J319"/>
      <c r="K319"/>
      <c r="L319"/>
      <c r="M319"/>
      <c r="N319"/>
      <c r="O319"/>
      <c r="P319"/>
      <c r="Q319" s="280"/>
      <c r="R319"/>
      <c r="S319" s="231"/>
    </row>
    <row r="320" spans="2:19" ht="15">
      <c r="B320" s="271"/>
      <c r="C320" s="314" t="e">
        <f t="shared" si="7"/>
        <v>#N/A</v>
      </c>
      <c r="D320"/>
      <c r="E320" s="300"/>
      <c r="F320" s="261"/>
      <c r="G320"/>
      <c r="H320"/>
      <c r="I320"/>
      <c r="J320"/>
      <c r="K320"/>
      <c r="L320"/>
      <c r="M320"/>
      <c r="N320"/>
      <c r="O320"/>
      <c r="P320"/>
      <c r="Q320" s="280"/>
      <c r="R320"/>
      <c r="S320" s="231"/>
    </row>
    <row r="321" spans="2:19" ht="15">
      <c r="B321" s="271"/>
      <c r="C321" s="314" t="e">
        <f t="shared" si="7"/>
        <v>#N/A</v>
      </c>
      <c r="D321"/>
      <c r="E321" s="300"/>
      <c r="F321" s="261"/>
      <c r="G321"/>
      <c r="H321"/>
      <c r="I321"/>
      <c r="J321"/>
      <c r="K321"/>
      <c r="L321"/>
      <c r="M321"/>
      <c r="N321"/>
      <c r="O321"/>
      <c r="P321"/>
      <c r="Q321" s="280"/>
      <c r="R321"/>
      <c r="S321" s="231"/>
    </row>
    <row r="322" spans="2:19" ht="15">
      <c r="B322" s="271"/>
      <c r="C322" s="314" t="e">
        <f t="shared" si="7"/>
        <v>#N/A</v>
      </c>
      <c r="D322"/>
      <c r="E322" s="300"/>
      <c r="F322" s="261"/>
      <c r="G322"/>
      <c r="H322"/>
      <c r="I322"/>
      <c r="J322"/>
      <c r="K322"/>
      <c r="L322"/>
      <c r="M322"/>
      <c r="N322"/>
      <c r="O322"/>
      <c r="P322"/>
      <c r="Q322" s="280"/>
      <c r="R322"/>
      <c r="S322" s="231"/>
    </row>
    <row r="323" spans="2:19" ht="15">
      <c r="B323" s="271"/>
      <c r="C323" s="314" t="e">
        <f t="shared" si="7"/>
        <v>#N/A</v>
      </c>
      <c r="D323"/>
      <c r="E323" s="300"/>
      <c r="F323" s="261"/>
      <c r="G323"/>
      <c r="H323"/>
      <c r="I323"/>
      <c r="J323"/>
      <c r="K323"/>
      <c r="L323"/>
      <c r="M323"/>
      <c r="N323"/>
      <c r="O323"/>
      <c r="P323"/>
      <c r="Q323" s="280"/>
      <c r="R323"/>
      <c r="S323" s="231"/>
    </row>
    <row r="324" spans="2:19" ht="15">
      <c r="B324" s="271"/>
      <c r="C324" s="314" t="e">
        <f t="shared" si="7"/>
        <v>#N/A</v>
      </c>
      <c r="D324"/>
      <c r="E324" s="300"/>
      <c r="F324" s="261"/>
      <c r="G324"/>
      <c r="H324"/>
      <c r="I324"/>
      <c r="J324"/>
      <c r="K324"/>
      <c r="L324"/>
      <c r="M324"/>
      <c r="N324"/>
      <c r="O324"/>
      <c r="P324"/>
      <c r="Q324" s="280"/>
      <c r="R324"/>
      <c r="S324" s="231"/>
    </row>
    <row r="325" spans="2:19" ht="15">
      <c r="B325" s="271"/>
      <c r="C325" s="314" t="e">
        <f t="shared" si="7"/>
        <v>#N/A</v>
      </c>
      <c r="D325"/>
      <c r="E325" s="300"/>
      <c r="F325" s="261"/>
      <c r="G325"/>
      <c r="H325"/>
      <c r="I325"/>
      <c r="J325"/>
      <c r="K325"/>
      <c r="L325"/>
      <c r="M325"/>
      <c r="N325"/>
      <c r="O325"/>
      <c r="P325"/>
      <c r="Q325" s="280"/>
      <c r="R325"/>
      <c r="S325" s="231"/>
    </row>
    <row r="326" spans="2:19" ht="15">
      <c r="B326" s="271"/>
      <c r="C326" s="314" t="e">
        <f t="shared" si="7"/>
        <v>#N/A</v>
      </c>
      <c r="D326"/>
      <c r="E326" s="300"/>
      <c r="F326" s="261"/>
      <c r="G326"/>
      <c r="H326"/>
      <c r="I326"/>
      <c r="J326"/>
      <c r="K326"/>
      <c r="L326"/>
      <c r="M326"/>
      <c r="N326"/>
      <c r="O326"/>
      <c r="P326"/>
      <c r="Q326" s="280"/>
      <c r="R326"/>
      <c r="S326" s="231"/>
    </row>
    <row r="327" spans="2:19" ht="15">
      <c r="B327" s="271"/>
      <c r="C327" s="314" t="e">
        <f t="shared" si="7"/>
        <v>#N/A</v>
      </c>
      <c r="D327"/>
      <c r="E327" s="300"/>
      <c r="F327" s="261"/>
      <c r="G327"/>
      <c r="H327"/>
      <c r="I327"/>
      <c r="J327"/>
      <c r="K327"/>
      <c r="L327"/>
      <c r="M327"/>
      <c r="N327"/>
      <c r="O327"/>
      <c r="P327"/>
      <c r="Q327" s="280"/>
      <c r="R327"/>
      <c r="S327" s="231"/>
    </row>
    <row r="328" spans="2:19" ht="15">
      <c r="B328" s="271"/>
      <c r="C328" s="314" t="e">
        <f t="shared" si="7"/>
        <v>#N/A</v>
      </c>
      <c r="D328"/>
      <c r="E328" s="300"/>
      <c r="F328" s="261"/>
      <c r="G328"/>
      <c r="H328"/>
      <c r="I328"/>
      <c r="J328"/>
      <c r="K328"/>
      <c r="L328"/>
      <c r="M328"/>
      <c r="N328"/>
      <c r="O328"/>
      <c r="P328"/>
      <c r="Q328" s="280"/>
      <c r="R328"/>
      <c r="S328" s="231"/>
    </row>
    <row r="329" spans="2:19" ht="15">
      <c r="B329" s="271"/>
      <c r="C329" s="314" t="e">
        <f t="shared" si="7"/>
        <v>#N/A</v>
      </c>
      <c r="D329"/>
      <c r="E329" s="300"/>
      <c r="F329" s="261"/>
      <c r="G329"/>
      <c r="H329"/>
      <c r="I329"/>
      <c r="J329"/>
      <c r="K329"/>
      <c r="L329"/>
      <c r="M329"/>
      <c r="N329"/>
      <c r="O329"/>
      <c r="P329"/>
      <c r="Q329" s="280"/>
      <c r="R329"/>
      <c r="S329" s="231"/>
    </row>
    <row r="330" spans="2:19" ht="15">
      <c r="B330" s="271"/>
      <c r="C330" s="314" t="e">
        <f t="shared" si="7"/>
        <v>#N/A</v>
      </c>
      <c r="D330"/>
      <c r="E330" s="300"/>
      <c r="F330" s="261"/>
      <c r="G330"/>
      <c r="H330"/>
      <c r="I330"/>
      <c r="J330"/>
      <c r="K330"/>
      <c r="L330"/>
      <c r="M330"/>
      <c r="N330"/>
      <c r="O330"/>
      <c r="P330"/>
      <c r="Q330" s="280"/>
      <c r="R330"/>
      <c r="S330" s="231"/>
    </row>
    <row r="331" spans="2:19" ht="15">
      <c r="B331" s="271"/>
      <c r="C331" s="314" t="e">
        <f t="shared" si="7"/>
        <v>#N/A</v>
      </c>
      <c r="D331"/>
      <c r="E331" s="300"/>
      <c r="F331" s="261"/>
      <c r="G331"/>
      <c r="H331"/>
      <c r="I331"/>
      <c r="J331"/>
      <c r="K331"/>
      <c r="L331"/>
      <c r="M331"/>
      <c r="N331"/>
      <c r="O331"/>
      <c r="P331"/>
      <c r="Q331" s="280"/>
      <c r="R331"/>
      <c r="S331" s="231"/>
    </row>
    <row r="332" spans="2:19" ht="15">
      <c r="B332" s="271"/>
      <c r="C332" s="314" t="e">
        <f t="shared" si="7"/>
        <v>#N/A</v>
      </c>
      <c r="D332"/>
      <c r="E332" s="300"/>
      <c r="F332" s="261"/>
      <c r="G332"/>
      <c r="H332"/>
      <c r="I332"/>
      <c r="J332"/>
      <c r="K332"/>
      <c r="L332"/>
      <c r="M332"/>
      <c r="N332"/>
      <c r="O332"/>
      <c r="P332"/>
      <c r="Q332" s="280"/>
      <c r="R332"/>
      <c r="S332" s="231"/>
    </row>
    <row r="333" spans="2:19" ht="15">
      <c r="B333" s="271"/>
      <c r="C333" s="314" t="e">
        <f t="shared" si="7"/>
        <v>#N/A</v>
      </c>
      <c r="D333"/>
      <c r="E333" s="300"/>
      <c r="F333" s="261"/>
      <c r="G333"/>
      <c r="H333"/>
      <c r="I333"/>
      <c r="J333"/>
      <c r="K333"/>
      <c r="L333"/>
      <c r="M333"/>
      <c r="N333"/>
      <c r="O333"/>
      <c r="P333"/>
      <c r="Q333" s="280"/>
      <c r="R333"/>
      <c r="S333" s="231"/>
    </row>
    <row r="334" spans="2:19" ht="15">
      <c r="B334" s="271"/>
      <c r="C334" s="314" t="e">
        <f t="shared" si="7"/>
        <v>#N/A</v>
      </c>
      <c r="D334"/>
      <c r="E334" s="300"/>
      <c r="F334" s="261"/>
      <c r="G334"/>
      <c r="H334"/>
      <c r="I334"/>
      <c r="J334"/>
      <c r="K334"/>
      <c r="L334"/>
      <c r="M334"/>
      <c r="N334"/>
      <c r="O334"/>
      <c r="P334"/>
      <c r="Q334" s="280"/>
      <c r="R334"/>
      <c r="S334" s="231"/>
    </row>
    <row r="335" spans="2:19" ht="15">
      <c r="B335" s="271"/>
      <c r="C335" s="314" t="e">
        <f t="shared" si="7"/>
        <v>#N/A</v>
      </c>
      <c r="D335"/>
      <c r="E335" s="300"/>
      <c r="F335" s="261"/>
      <c r="G335"/>
      <c r="H335"/>
      <c r="I335"/>
      <c r="J335"/>
      <c r="K335"/>
      <c r="L335"/>
      <c r="M335"/>
      <c r="N335"/>
      <c r="O335"/>
      <c r="P335"/>
      <c r="Q335" s="280"/>
      <c r="R335"/>
      <c r="S335" s="231"/>
    </row>
    <row r="336" spans="2:19" ht="15">
      <c r="C336">
        <f t="shared" ref="C336" si="8">COUNTA(C176:C334)</f>
        <v>159</v>
      </c>
      <c r="D336"/>
      <c r="E336" s="300"/>
      <c r="F336" s="261"/>
      <c r="G336"/>
      <c r="H336"/>
      <c r="I336"/>
      <c r="J336"/>
      <c r="K336"/>
      <c r="L336"/>
      <c r="M336"/>
      <c r="N336"/>
      <c r="O336"/>
      <c r="P336"/>
      <c r="Q336" s="280"/>
      <c r="R336"/>
      <c r="S336" s="231"/>
    </row>
    <row r="339" spans="2:19" ht="15">
      <c r="B339" s="322" t="s">
        <v>23</v>
      </c>
      <c r="C339" s="314">
        <f>RANK(Q339,Q$339:Q$426)</f>
        <v>1</v>
      </c>
      <c r="D339" t="s">
        <v>248</v>
      </c>
      <c r="E339" s="300" t="s">
        <v>3</v>
      </c>
      <c r="F339" s="261" t="s">
        <v>240</v>
      </c>
      <c r="G339">
        <v>90</v>
      </c>
      <c r="H339">
        <v>88</v>
      </c>
      <c r="I339">
        <v>91</v>
      </c>
      <c r="J339">
        <v>90</v>
      </c>
      <c r="K339">
        <v>96</v>
      </c>
      <c r="L339"/>
      <c r="M339"/>
      <c r="N339"/>
      <c r="O339"/>
      <c r="P339"/>
      <c r="Q339" s="280">
        <v>455</v>
      </c>
      <c r="R339">
        <v>5</v>
      </c>
      <c r="S339" s="231">
        <v>91</v>
      </c>
    </row>
    <row r="340" spans="2:19" ht="15">
      <c r="B340" s="322"/>
      <c r="C340" s="314">
        <f t="shared" ref="C340:C403" si="9">RANK(Q340,Q$339:Q$426)</f>
        <v>2</v>
      </c>
      <c r="D340" t="s">
        <v>92</v>
      </c>
      <c r="E340" s="300" t="s">
        <v>4</v>
      </c>
      <c r="F340" s="261" t="s">
        <v>220</v>
      </c>
      <c r="G340">
        <v>93</v>
      </c>
      <c r="H340">
        <v>91</v>
      </c>
      <c r="I340"/>
      <c r="J340">
        <v>97</v>
      </c>
      <c r="K340">
        <v>98</v>
      </c>
      <c r="L340"/>
      <c r="M340"/>
      <c r="N340"/>
      <c r="O340"/>
      <c r="P340"/>
      <c r="Q340" s="280">
        <v>379</v>
      </c>
      <c r="R340">
        <v>4</v>
      </c>
      <c r="S340" s="231">
        <v>94.75</v>
      </c>
    </row>
    <row r="341" spans="2:19" ht="15">
      <c r="B341" s="322"/>
      <c r="C341" s="314">
        <f t="shared" si="9"/>
        <v>3</v>
      </c>
      <c r="D341" t="s">
        <v>639</v>
      </c>
      <c r="E341" s="300" t="s">
        <v>4</v>
      </c>
      <c r="F341" s="261" t="s">
        <v>245</v>
      </c>
      <c r="G341"/>
      <c r="H341">
        <v>82</v>
      </c>
      <c r="I341">
        <v>90</v>
      </c>
      <c r="J341">
        <v>87</v>
      </c>
      <c r="K341">
        <v>89</v>
      </c>
      <c r="L341"/>
      <c r="M341"/>
      <c r="N341"/>
      <c r="O341"/>
      <c r="P341"/>
      <c r="Q341" s="280">
        <v>348</v>
      </c>
      <c r="R341">
        <v>4</v>
      </c>
      <c r="S341" s="231">
        <v>87</v>
      </c>
    </row>
    <row r="342" spans="2:19" ht="15">
      <c r="B342" s="322"/>
      <c r="C342" s="314">
        <f t="shared" si="9"/>
        <v>4</v>
      </c>
      <c r="D342" t="s">
        <v>475</v>
      </c>
      <c r="E342" s="300" t="s">
        <v>5</v>
      </c>
      <c r="F342" s="261" t="s">
        <v>240</v>
      </c>
      <c r="G342">
        <v>81</v>
      </c>
      <c r="H342">
        <v>83</v>
      </c>
      <c r="I342">
        <v>93</v>
      </c>
      <c r="J342"/>
      <c r="K342">
        <v>90</v>
      </c>
      <c r="L342"/>
      <c r="M342"/>
      <c r="N342"/>
      <c r="O342"/>
      <c r="P342"/>
      <c r="Q342" s="280">
        <v>347</v>
      </c>
      <c r="R342">
        <v>4</v>
      </c>
      <c r="S342" s="231">
        <v>86.75</v>
      </c>
    </row>
    <row r="343" spans="2:19" ht="15">
      <c r="B343" s="322"/>
      <c r="C343" s="314">
        <f t="shared" si="9"/>
        <v>5</v>
      </c>
      <c r="D343" t="s">
        <v>631</v>
      </c>
      <c r="E343" s="300" t="s">
        <v>4</v>
      </c>
      <c r="F343" s="261" t="s">
        <v>229</v>
      </c>
      <c r="G343"/>
      <c r="H343">
        <v>89</v>
      </c>
      <c r="I343">
        <v>95</v>
      </c>
      <c r="J343">
        <v>96</v>
      </c>
      <c r="K343"/>
      <c r="L343"/>
      <c r="M343"/>
      <c r="N343"/>
      <c r="O343"/>
      <c r="P343"/>
      <c r="Q343" s="280">
        <v>280</v>
      </c>
      <c r="R343">
        <v>3</v>
      </c>
      <c r="S343" s="231">
        <v>93.333333333333329</v>
      </c>
    </row>
    <row r="344" spans="2:19" ht="15">
      <c r="B344" s="322"/>
      <c r="C344" s="314">
        <f t="shared" si="9"/>
        <v>6</v>
      </c>
      <c r="D344" t="s">
        <v>244</v>
      </c>
      <c r="E344" s="300" t="s">
        <v>3</v>
      </c>
      <c r="F344" s="261" t="s">
        <v>245</v>
      </c>
      <c r="G344">
        <v>88</v>
      </c>
      <c r="H344"/>
      <c r="I344"/>
      <c r="J344">
        <v>91</v>
      </c>
      <c r="K344">
        <v>92</v>
      </c>
      <c r="L344"/>
      <c r="M344"/>
      <c r="N344"/>
      <c r="O344"/>
      <c r="P344"/>
      <c r="Q344" s="280">
        <v>271</v>
      </c>
      <c r="R344">
        <v>3</v>
      </c>
      <c r="S344" s="231">
        <v>90.333333333333329</v>
      </c>
    </row>
    <row r="345" spans="2:19" ht="15">
      <c r="B345" s="322"/>
      <c r="C345" s="314">
        <f t="shared" si="9"/>
        <v>7</v>
      </c>
      <c r="D345" t="s">
        <v>469</v>
      </c>
      <c r="E345" s="300" t="s">
        <v>3</v>
      </c>
      <c r="F345" s="261" t="s">
        <v>216</v>
      </c>
      <c r="G345">
        <v>85</v>
      </c>
      <c r="H345"/>
      <c r="I345">
        <v>94</v>
      </c>
      <c r="J345">
        <v>84</v>
      </c>
      <c r="K345"/>
      <c r="L345"/>
      <c r="M345"/>
      <c r="N345"/>
      <c r="O345"/>
      <c r="P345"/>
      <c r="Q345" s="280">
        <v>263</v>
      </c>
      <c r="R345">
        <v>3</v>
      </c>
      <c r="S345" s="231">
        <v>87.666666666666671</v>
      </c>
    </row>
    <row r="346" spans="2:19" ht="15">
      <c r="B346" s="322"/>
      <c r="C346" s="314">
        <f t="shared" si="9"/>
        <v>8</v>
      </c>
      <c r="D346" t="s">
        <v>474</v>
      </c>
      <c r="E346" s="300" t="s">
        <v>4</v>
      </c>
      <c r="F346" s="261" t="s">
        <v>245</v>
      </c>
      <c r="G346">
        <v>82</v>
      </c>
      <c r="H346">
        <v>80</v>
      </c>
      <c r="I346"/>
      <c r="J346"/>
      <c r="K346">
        <v>87</v>
      </c>
      <c r="L346"/>
      <c r="M346"/>
      <c r="N346"/>
      <c r="O346"/>
      <c r="P346"/>
      <c r="Q346" s="280">
        <v>249</v>
      </c>
      <c r="R346">
        <v>3</v>
      </c>
      <c r="S346" s="231">
        <v>83</v>
      </c>
    </row>
    <row r="347" spans="2:19" ht="15">
      <c r="B347" s="322"/>
      <c r="C347" s="314">
        <f t="shared" si="9"/>
        <v>9</v>
      </c>
      <c r="D347" t="s">
        <v>476</v>
      </c>
      <c r="E347" s="300" t="s">
        <v>5</v>
      </c>
      <c r="F347" s="261" t="s">
        <v>240</v>
      </c>
      <c r="G347">
        <v>80</v>
      </c>
      <c r="H347">
        <v>78</v>
      </c>
      <c r="I347"/>
      <c r="J347">
        <v>77</v>
      </c>
      <c r="K347"/>
      <c r="L347"/>
      <c r="M347"/>
      <c r="N347"/>
      <c r="O347"/>
      <c r="P347"/>
      <c r="Q347" s="280">
        <v>235</v>
      </c>
      <c r="R347">
        <v>3</v>
      </c>
      <c r="S347" s="231">
        <v>78.333333333333329</v>
      </c>
    </row>
    <row r="348" spans="2:19" ht="15">
      <c r="B348" s="322"/>
      <c r="C348" s="314">
        <f t="shared" si="9"/>
        <v>10</v>
      </c>
      <c r="D348" t="s">
        <v>396</v>
      </c>
      <c r="E348" s="300" t="s">
        <v>4</v>
      </c>
      <c r="F348" s="261" t="s">
        <v>214</v>
      </c>
      <c r="G348"/>
      <c r="H348">
        <v>99</v>
      </c>
      <c r="I348"/>
      <c r="J348"/>
      <c r="K348">
        <v>99</v>
      </c>
      <c r="L348"/>
      <c r="M348"/>
      <c r="N348"/>
      <c r="O348"/>
      <c r="P348"/>
      <c r="Q348" s="280">
        <v>198</v>
      </c>
      <c r="R348">
        <v>2</v>
      </c>
      <c r="S348" s="231">
        <v>99</v>
      </c>
    </row>
    <row r="349" spans="2:19" ht="15">
      <c r="B349" s="322"/>
      <c r="C349" s="314">
        <f t="shared" si="9"/>
        <v>11</v>
      </c>
      <c r="D349" t="s">
        <v>137</v>
      </c>
      <c r="E349" s="300" t="s">
        <v>4</v>
      </c>
      <c r="F349" s="261" t="s">
        <v>210</v>
      </c>
      <c r="G349"/>
      <c r="H349"/>
      <c r="I349">
        <v>99</v>
      </c>
      <c r="J349">
        <v>95</v>
      </c>
      <c r="K349"/>
      <c r="L349"/>
      <c r="M349"/>
      <c r="N349"/>
      <c r="O349"/>
      <c r="P349"/>
      <c r="Q349" s="280">
        <v>194</v>
      </c>
      <c r="R349">
        <v>2</v>
      </c>
      <c r="S349" s="231">
        <v>97</v>
      </c>
    </row>
    <row r="350" spans="2:19" ht="15">
      <c r="B350" s="322"/>
      <c r="C350" s="314">
        <f t="shared" si="9"/>
        <v>12</v>
      </c>
      <c r="D350" t="s">
        <v>20</v>
      </c>
      <c r="E350" s="300" t="s">
        <v>4</v>
      </c>
      <c r="F350" s="261" t="s">
        <v>238</v>
      </c>
      <c r="G350"/>
      <c r="H350">
        <v>94</v>
      </c>
      <c r="I350"/>
      <c r="J350">
        <v>99</v>
      </c>
      <c r="K350"/>
      <c r="L350"/>
      <c r="M350"/>
      <c r="N350"/>
      <c r="O350"/>
      <c r="P350"/>
      <c r="Q350" s="280">
        <v>193</v>
      </c>
      <c r="R350">
        <v>2</v>
      </c>
      <c r="S350" s="231">
        <v>96.5</v>
      </c>
    </row>
    <row r="351" spans="2:19" ht="15">
      <c r="B351" s="322"/>
      <c r="C351" s="314">
        <f t="shared" si="9"/>
        <v>13</v>
      </c>
      <c r="D351" t="s">
        <v>39</v>
      </c>
      <c r="E351" s="300" t="s">
        <v>4</v>
      </c>
      <c r="F351" s="261" t="s">
        <v>240</v>
      </c>
      <c r="G351"/>
      <c r="H351"/>
      <c r="I351">
        <v>97</v>
      </c>
      <c r="J351">
        <v>94</v>
      </c>
      <c r="K351"/>
      <c r="L351"/>
      <c r="M351"/>
      <c r="N351"/>
      <c r="O351"/>
      <c r="P351"/>
      <c r="Q351" s="280">
        <v>191</v>
      </c>
      <c r="R351">
        <v>2</v>
      </c>
      <c r="S351" s="231">
        <v>95.5</v>
      </c>
    </row>
    <row r="352" spans="2:19" ht="15">
      <c r="B352" s="322"/>
      <c r="C352" s="314">
        <f t="shared" si="9"/>
        <v>14</v>
      </c>
      <c r="D352" t="s">
        <v>241</v>
      </c>
      <c r="E352" s="300" t="s">
        <v>5</v>
      </c>
      <c r="F352" s="261" t="s">
        <v>238</v>
      </c>
      <c r="G352">
        <v>94</v>
      </c>
      <c r="H352">
        <v>95</v>
      </c>
      <c r="I352"/>
      <c r="J352"/>
      <c r="K352"/>
      <c r="L352"/>
      <c r="M352"/>
      <c r="N352"/>
      <c r="O352"/>
      <c r="P352"/>
      <c r="Q352" s="280">
        <v>189</v>
      </c>
      <c r="R352">
        <v>2</v>
      </c>
      <c r="S352" s="231">
        <v>94.5</v>
      </c>
    </row>
    <row r="353" spans="2:19" ht="15">
      <c r="B353" s="322"/>
      <c r="C353" s="314">
        <f t="shared" si="9"/>
        <v>15</v>
      </c>
      <c r="D353" t="s">
        <v>267</v>
      </c>
      <c r="E353" s="300" t="s">
        <v>3</v>
      </c>
      <c r="F353" s="261" t="s">
        <v>219</v>
      </c>
      <c r="G353">
        <v>95</v>
      </c>
      <c r="H353">
        <v>93</v>
      </c>
      <c r="I353"/>
      <c r="J353"/>
      <c r="K353"/>
      <c r="L353"/>
      <c r="M353"/>
      <c r="N353"/>
      <c r="O353"/>
      <c r="P353"/>
      <c r="Q353" s="280">
        <v>188</v>
      </c>
      <c r="R353">
        <v>2</v>
      </c>
      <c r="S353" s="231">
        <v>94</v>
      </c>
    </row>
    <row r="354" spans="2:19" ht="15">
      <c r="B354" s="322"/>
      <c r="C354" s="314">
        <f t="shared" si="9"/>
        <v>16</v>
      </c>
      <c r="D354" t="s">
        <v>21</v>
      </c>
      <c r="E354" s="300" t="s">
        <v>3</v>
      </c>
      <c r="F354" s="261" t="s">
        <v>216</v>
      </c>
      <c r="G354">
        <v>89</v>
      </c>
      <c r="H354"/>
      <c r="I354"/>
      <c r="J354">
        <v>92</v>
      </c>
      <c r="K354"/>
      <c r="L354"/>
      <c r="M354"/>
      <c r="N354"/>
      <c r="O354"/>
      <c r="P354"/>
      <c r="Q354" s="280">
        <v>181</v>
      </c>
      <c r="R354">
        <v>2</v>
      </c>
      <c r="S354" s="231">
        <v>90.5</v>
      </c>
    </row>
    <row r="355" spans="2:19" ht="15">
      <c r="B355" s="322"/>
      <c r="C355" s="314">
        <f t="shared" si="9"/>
        <v>17</v>
      </c>
      <c r="D355" t="s">
        <v>651</v>
      </c>
      <c r="E355" s="300" t="s">
        <v>3</v>
      </c>
      <c r="F355" s="261" t="s">
        <v>210</v>
      </c>
      <c r="G355"/>
      <c r="H355"/>
      <c r="I355">
        <v>85</v>
      </c>
      <c r="J355">
        <v>93</v>
      </c>
      <c r="K355"/>
      <c r="L355"/>
      <c r="M355"/>
      <c r="N355"/>
      <c r="O355"/>
      <c r="P355"/>
      <c r="Q355" s="280">
        <v>178</v>
      </c>
      <c r="R355">
        <v>2</v>
      </c>
      <c r="S355" s="231">
        <v>89</v>
      </c>
    </row>
    <row r="356" spans="2:19" ht="15">
      <c r="B356" s="322"/>
      <c r="C356" s="314">
        <f t="shared" si="9"/>
        <v>18</v>
      </c>
      <c r="D356" t="s">
        <v>466</v>
      </c>
      <c r="E356" s="300" t="s">
        <v>4</v>
      </c>
      <c r="F356" s="261" t="s">
        <v>220</v>
      </c>
      <c r="G356">
        <v>87</v>
      </c>
      <c r="H356">
        <v>90</v>
      </c>
      <c r="I356"/>
      <c r="J356"/>
      <c r="K356"/>
      <c r="L356"/>
      <c r="M356"/>
      <c r="N356"/>
      <c r="O356"/>
      <c r="P356"/>
      <c r="Q356" s="280">
        <v>177</v>
      </c>
      <c r="R356">
        <v>2</v>
      </c>
      <c r="S356" s="231">
        <v>88.5</v>
      </c>
    </row>
    <row r="357" spans="2:19" ht="15">
      <c r="B357" s="322"/>
      <c r="C357" s="314">
        <f t="shared" si="9"/>
        <v>18</v>
      </c>
      <c r="D357" t="s">
        <v>638</v>
      </c>
      <c r="E357" s="300" t="s">
        <v>4</v>
      </c>
      <c r="F357" s="261" t="s">
        <v>220</v>
      </c>
      <c r="G357"/>
      <c r="H357">
        <v>84</v>
      </c>
      <c r="I357"/>
      <c r="J357"/>
      <c r="K357">
        <v>93</v>
      </c>
      <c r="L357"/>
      <c r="M357"/>
      <c r="N357"/>
      <c r="O357"/>
      <c r="P357"/>
      <c r="Q357" s="280">
        <v>177</v>
      </c>
      <c r="R357">
        <v>2</v>
      </c>
      <c r="S357" s="231">
        <v>88.5</v>
      </c>
    </row>
    <row r="358" spans="2:19" ht="15">
      <c r="B358" s="322"/>
      <c r="C358" s="314">
        <f t="shared" si="9"/>
        <v>20</v>
      </c>
      <c r="D358" t="s">
        <v>699</v>
      </c>
      <c r="E358" s="300" t="s">
        <v>189</v>
      </c>
      <c r="F358" s="261" t="s">
        <v>240</v>
      </c>
      <c r="G358"/>
      <c r="H358"/>
      <c r="I358">
        <v>89</v>
      </c>
      <c r="J358">
        <v>83</v>
      </c>
      <c r="K358"/>
      <c r="L358"/>
      <c r="M358"/>
      <c r="N358"/>
      <c r="O358"/>
      <c r="P358"/>
      <c r="Q358" s="280">
        <v>172</v>
      </c>
      <c r="R358">
        <v>2</v>
      </c>
      <c r="S358" s="231">
        <v>86</v>
      </c>
    </row>
    <row r="359" spans="2:19" ht="15">
      <c r="B359" s="322"/>
      <c r="C359" s="314">
        <f t="shared" si="9"/>
        <v>21</v>
      </c>
      <c r="D359" t="s">
        <v>634</v>
      </c>
      <c r="E359" s="300" t="s">
        <v>4</v>
      </c>
      <c r="F359" s="261" t="s">
        <v>229</v>
      </c>
      <c r="G359"/>
      <c r="H359">
        <v>87</v>
      </c>
      <c r="I359">
        <v>84</v>
      </c>
      <c r="J359"/>
      <c r="K359"/>
      <c r="L359"/>
      <c r="M359"/>
      <c r="N359"/>
      <c r="O359"/>
      <c r="P359"/>
      <c r="Q359" s="280">
        <v>171</v>
      </c>
      <c r="R359">
        <v>2</v>
      </c>
      <c r="S359" s="231">
        <v>85.5</v>
      </c>
    </row>
    <row r="360" spans="2:19" ht="15">
      <c r="B360" s="322"/>
      <c r="C360" s="314">
        <f t="shared" si="9"/>
        <v>22</v>
      </c>
      <c r="D360" t="s">
        <v>700</v>
      </c>
      <c r="E360" s="300" t="s">
        <v>3</v>
      </c>
      <c r="F360" s="261" t="s">
        <v>223</v>
      </c>
      <c r="G360"/>
      <c r="H360"/>
      <c r="I360">
        <v>88</v>
      </c>
      <c r="J360">
        <v>79</v>
      </c>
      <c r="K360"/>
      <c r="L360"/>
      <c r="M360"/>
      <c r="N360"/>
      <c r="O360"/>
      <c r="P360"/>
      <c r="Q360" s="280">
        <v>167</v>
      </c>
      <c r="R360">
        <v>2</v>
      </c>
      <c r="S360" s="231">
        <v>83.5</v>
      </c>
    </row>
    <row r="361" spans="2:19" ht="15">
      <c r="B361" s="322"/>
      <c r="C361" s="314">
        <f t="shared" si="9"/>
        <v>23</v>
      </c>
      <c r="D361" t="s">
        <v>38</v>
      </c>
      <c r="E361" s="300" t="s">
        <v>3</v>
      </c>
      <c r="F361" s="261" t="s">
        <v>245</v>
      </c>
      <c r="G361"/>
      <c r="H361"/>
      <c r="I361">
        <v>86</v>
      </c>
      <c r="J361">
        <v>80</v>
      </c>
      <c r="K361"/>
      <c r="L361"/>
      <c r="M361"/>
      <c r="N361"/>
      <c r="O361"/>
      <c r="P361"/>
      <c r="Q361" s="280">
        <v>166</v>
      </c>
      <c r="R361">
        <v>2</v>
      </c>
      <c r="S361" s="231">
        <v>83</v>
      </c>
    </row>
    <row r="362" spans="2:19" ht="15">
      <c r="B362" s="322"/>
      <c r="C362" s="314">
        <f t="shared" si="9"/>
        <v>24</v>
      </c>
      <c r="D362" t="s">
        <v>641</v>
      </c>
      <c r="E362" s="300" t="s">
        <v>4</v>
      </c>
      <c r="F362" s="261" t="s">
        <v>245</v>
      </c>
      <c r="G362"/>
      <c r="H362">
        <v>81</v>
      </c>
      <c r="I362"/>
      <c r="J362">
        <v>78</v>
      </c>
      <c r="K362"/>
      <c r="L362"/>
      <c r="M362"/>
      <c r="N362"/>
      <c r="O362"/>
      <c r="P362"/>
      <c r="Q362" s="280">
        <v>159</v>
      </c>
      <c r="R362">
        <v>2</v>
      </c>
      <c r="S362" s="231">
        <v>79.5</v>
      </c>
    </row>
    <row r="363" spans="2:19" ht="15">
      <c r="B363" s="322"/>
      <c r="C363" s="314">
        <f t="shared" si="9"/>
        <v>25</v>
      </c>
      <c r="D363" t="s">
        <v>268</v>
      </c>
      <c r="E363" s="300" t="s">
        <v>189</v>
      </c>
      <c r="F363" s="261" t="s">
        <v>251</v>
      </c>
      <c r="G363">
        <v>99</v>
      </c>
      <c r="H363"/>
      <c r="I363"/>
      <c r="J363"/>
      <c r="K363"/>
      <c r="L363"/>
      <c r="M363"/>
      <c r="N363"/>
      <c r="O363"/>
      <c r="P363"/>
      <c r="Q363" s="280">
        <v>99</v>
      </c>
      <c r="R363">
        <v>1</v>
      </c>
      <c r="S363" s="231">
        <v>99</v>
      </c>
    </row>
    <row r="364" spans="2:19" ht="15">
      <c r="B364" s="322"/>
      <c r="C364" s="314">
        <f t="shared" si="9"/>
        <v>26</v>
      </c>
      <c r="D364" t="s">
        <v>643</v>
      </c>
      <c r="E364" s="300" t="s">
        <v>4</v>
      </c>
      <c r="F364" s="261" t="s">
        <v>246</v>
      </c>
      <c r="G364"/>
      <c r="H364"/>
      <c r="I364">
        <v>98</v>
      </c>
      <c r="J364"/>
      <c r="K364"/>
      <c r="L364"/>
      <c r="M364"/>
      <c r="N364"/>
      <c r="O364"/>
      <c r="P364"/>
      <c r="Q364" s="280">
        <v>98</v>
      </c>
      <c r="R364">
        <v>1</v>
      </c>
      <c r="S364" s="231">
        <v>98</v>
      </c>
    </row>
    <row r="365" spans="2:19" ht="15">
      <c r="B365" s="322"/>
      <c r="C365" s="314">
        <f t="shared" si="9"/>
        <v>26</v>
      </c>
      <c r="D365" t="s">
        <v>457</v>
      </c>
      <c r="E365" s="300" t="s">
        <v>3</v>
      </c>
      <c r="F365" s="261" t="s">
        <v>226</v>
      </c>
      <c r="G365">
        <v>98</v>
      </c>
      <c r="H365"/>
      <c r="I365"/>
      <c r="J365"/>
      <c r="K365"/>
      <c r="L365"/>
      <c r="M365"/>
      <c r="N365"/>
      <c r="O365"/>
      <c r="P365"/>
      <c r="Q365" s="280">
        <v>98</v>
      </c>
      <c r="R365">
        <v>1</v>
      </c>
      <c r="S365" s="231">
        <v>98</v>
      </c>
    </row>
    <row r="366" spans="2:19" ht="15">
      <c r="B366" s="322"/>
      <c r="C366" s="314">
        <f t="shared" si="9"/>
        <v>26</v>
      </c>
      <c r="D366" t="s">
        <v>628</v>
      </c>
      <c r="E366" s="300" t="s">
        <v>4</v>
      </c>
      <c r="F366" s="261" t="s">
        <v>214</v>
      </c>
      <c r="G366"/>
      <c r="H366">
        <v>98</v>
      </c>
      <c r="I366"/>
      <c r="J366"/>
      <c r="K366"/>
      <c r="L366"/>
      <c r="M366"/>
      <c r="N366"/>
      <c r="O366"/>
      <c r="P366"/>
      <c r="Q366" s="280">
        <v>98</v>
      </c>
      <c r="R366">
        <v>1</v>
      </c>
      <c r="S366" s="231">
        <v>98</v>
      </c>
    </row>
    <row r="367" spans="2:19" ht="15">
      <c r="B367" s="322"/>
      <c r="C367" s="314">
        <f t="shared" si="9"/>
        <v>26</v>
      </c>
      <c r="D367" t="s">
        <v>737</v>
      </c>
      <c r="E367" s="300" t="s">
        <v>189</v>
      </c>
      <c r="F367" s="261" t="s">
        <v>238</v>
      </c>
      <c r="G367"/>
      <c r="H367"/>
      <c r="I367"/>
      <c r="J367">
        <v>98</v>
      </c>
      <c r="K367"/>
      <c r="L367"/>
      <c r="M367"/>
      <c r="N367"/>
      <c r="O367"/>
      <c r="P367"/>
      <c r="Q367" s="280">
        <v>98</v>
      </c>
      <c r="R367">
        <v>1</v>
      </c>
      <c r="S367" s="231">
        <v>98</v>
      </c>
    </row>
    <row r="368" spans="2:19" ht="15">
      <c r="B368" s="322"/>
      <c r="C368" s="314">
        <f t="shared" si="9"/>
        <v>30</v>
      </c>
      <c r="D368" t="s">
        <v>589</v>
      </c>
      <c r="E368" s="300" t="s">
        <v>4</v>
      </c>
      <c r="F368" s="261" t="s">
        <v>229</v>
      </c>
      <c r="G368"/>
      <c r="H368"/>
      <c r="I368"/>
      <c r="J368"/>
      <c r="K368">
        <v>97</v>
      </c>
      <c r="L368"/>
      <c r="M368"/>
      <c r="N368"/>
      <c r="O368"/>
      <c r="P368"/>
      <c r="Q368" s="280">
        <v>97</v>
      </c>
      <c r="R368">
        <v>1</v>
      </c>
      <c r="S368" s="231">
        <v>97</v>
      </c>
    </row>
    <row r="369" spans="2:19" ht="15">
      <c r="B369" s="322"/>
      <c r="C369" s="314">
        <f t="shared" si="9"/>
        <v>30</v>
      </c>
      <c r="D369" t="s">
        <v>167</v>
      </c>
      <c r="E369" s="300" t="s">
        <v>4</v>
      </c>
      <c r="F369" s="261" t="s">
        <v>220</v>
      </c>
      <c r="G369"/>
      <c r="H369">
        <v>97</v>
      </c>
      <c r="I369"/>
      <c r="J369"/>
      <c r="K369"/>
      <c r="L369"/>
      <c r="M369"/>
      <c r="N369"/>
      <c r="O369"/>
      <c r="P369"/>
      <c r="Q369" s="280">
        <v>97</v>
      </c>
      <c r="R369">
        <v>1</v>
      </c>
      <c r="S369" s="231">
        <v>97</v>
      </c>
    </row>
    <row r="370" spans="2:19" ht="15">
      <c r="B370" s="322"/>
      <c r="C370" s="314">
        <f t="shared" si="9"/>
        <v>30</v>
      </c>
      <c r="D370" t="s">
        <v>458</v>
      </c>
      <c r="E370" s="300" t="s">
        <v>3</v>
      </c>
      <c r="F370" s="261" t="s">
        <v>220</v>
      </c>
      <c r="G370">
        <v>97</v>
      </c>
      <c r="H370"/>
      <c r="I370"/>
      <c r="J370"/>
      <c r="K370"/>
      <c r="L370"/>
      <c r="M370"/>
      <c r="N370"/>
      <c r="O370"/>
      <c r="P370"/>
      <c r="Q370" s="280">
        <v>97</v>
      </c>
      <c r="R370">
        <v>1</v>
      </c>
      <c r="S370" s="231">
        <v>97</v>
      </c>
    </row>
    <row r="371" spans="2:19" ht="15">
      <c r="B371" s="322"/>
      <c r="C371" s="314">
        <f t="shared" si="9"/>
        <v>33</v>
      </c>
      <c r="D371" t="s">
        <v>697</v>
      </c>
      <c r="E371" s="300" t="s">
        <v>4</v>
      </c>
      <c r="F371" s="261" t="s">
        <v>219</v>
      </c>
      <c r="G371"/>
      <c r="H371"/>
      <c r="I371">
        <v>96</v>
      </c>
      <c r="J371"/>
      <c r="K371"/>
      <c r="L371"/>
      <c r="M371"/>
      <c r="N371"/>
      <c r="O371"/>
      <c r="P371"/>
      <c r="Q371" s="280">
        <v>96</v>
      </c>
      <c r="R371">
        <v>1</v>
      </c>
      <c r="S371" s="231">
        <v>96</v>
      </c>
    </row>
    <row r="372" spans="2:19" ht="15">
      <c r="B372" s="322"/>
      <c r="C372" s="314">
        <f t="shared" si="9"/>
        <v>33</v>
      </c>
      <c r="D372" t="s">
        <v>461</v>
      </c>
      <c r="E372" s="300" t="s">
        <v>3</v>
      </c>
      <c r="F372" s="261" t="s">
        <v>229</v>
      </c>
      <c r="G372">
        <v>96</v>
      </c>
      <c r="H372"/>
      <c r="I372"/>
      <c r="J372"/>
      <c r="K372"/>
      <c r="L372"/>
      <c r="M372"/>
      <c r="N372"/>
      <c r="O372"/>
      <c r="P372"/>
      <c r="Q372" s="280">
        <v>96</v>
      </c>
      <c r="R372">
        <v>1</v>
      </c>
      <c r="S372" s="231">
        <v>96</v>
      </c>
    </row>
    <row r="373" spans="2:19" ht="15">
      <c r="B373" s="322"/>
      <c r="C373" s="314">
        <f t="shared" si="9"/>
        <v>33</v>
      </c>
      <c r="D373" t="s">
        <v>629</v>
      </c>
      <c r="E373" s="300" t="s">
        <v>4</v>
      </c>
      <c r="F373" s="261" t="s">
        <v>226</v>
      </c>
      <c r="G373"/>
      <c r="H373">
        <v>96</v>
      </c>
      <c r="I373"/>
      <c r="J373"/>
      <c r="K373"/>
      <c r="L373"/>
      <c r="M373"/>
      <c r="N373"/>
      <c r="O373"/>
      <c r="P373"/>
      <c r="Q373" s="280">
        <v>96</v>
      </c>
      <c r="R373">
        <v>1</v>
      </c>
      <c r="S373" s="231">
        <v>96</v>
      </c>
    </row>
    <row r="374" spans="2:19" ht="15">
      <c r="B374" s="322"/>
      <c r="C374" s="314">
        <f t="shared" si="9"/>
        <v>36</v>
      </c>
      <c r="D374" t="s">
        <v>789</v>
      </c>
      <c r="E374" s="300" t="s">
        <v>4</v>
      </c>
      <c r="F374" s="261" t="s">
        <v>219</v>
      </c>
      <c r="G374"/>
      <c r="H374"/>
      <c r="I374"/>
      <c r="J374"/>
      <c r="K374">
        <v>95</v>
      </c>
      <c r="L374"/>
      <c r="M374"/>
      <c r="N374"/>
      <c r="O374"/>
      <c r="P374"/>
      <c r="Q374" s="280">
        <v>95</v>
      </c>
      <c r="R374">
        <v>1</v>
      </c>
      <c r="S374" s="231">
        <v>95</v>
      </c>
    </row>
    <row r="375" spans="2:19" ht="15">
      <c r="B375" s="322"/>
      <c r="C375" s="314">
        <f t="shared" si="9"/>
        <v>37</v>
      </c>
      <c r="D375" t="s">
        <v>432</v>
      </c>
      <c r="E375" s="300" t="s">
        <v>4</v>
      </c>
      <c r="F375" s="261" t="s">
        <v>220</v>
      </c>
      <c r="G375"/>
      <c r="H375"/>
      <c r="I375"/>
      <c r="J375"/>
      <c r="K375">
        <v>94</v>
      </c>
      <c r="L375"/>
      <c r="M375"/>
      <c r="N375"/>
      <c r="O375"/>
      <c r="P375"/>
      <c r="Q375" s="280">
        <v>94</v>
      </c>
      <c r="R375">
        <v>1</v>
      </c>
      <c r="S375" s="231">
        <v>94</v>
      </c>
    </row>
    <row r="376" spans="2:19" ht="15">
      <c r="B376" s="322"/>
      <c r="C376" s="314">
        <f t="shared" si="9"/>
        <v>38</v>
      </c>
      <c r="D376" t="s">
        <v>247</v>
      </c>
      <c r="E376" s="300" t="s">
        <v>4</v>
      </c>
      <c r="F376" s="261" t="s">
        <v>215</v>
      </c>
      <c r="G376">
        <v>92</v>
      </c>
      <c r="H376"/>
      <c r="I376"/>
      <c r="J376"/>
      <c r="K376"/>
      <c r="L376"/>
      <c r="M376"/>
      <c r="N376"/>
      <c r="O376"/>
      <c r="P376"/>
      <c r="Q376" s="280">
        <v>92</v>
      </c>
      <c r="R376">
        <v>1</v>
      </c>
      <c r="S376" s="231">
        <v>92</v>
      </c>
    </row>
    <row r="377" spans="2:19" ht="15">
      <c r="B377" s="322"/>
      <c r="C377" s="314">
        <f t="shared" si="9"/>
        <v>38</v>
      </c>
      <c r="D377" t="s">
        <v>630</v>
      </c>
      <c r="E377" s="300" t="s">
        <v>4</v>
      </c>
      <c r="F377" s="261" t="s">
        <v>220</v>
      </c>
      <c r="G377"/>
      <c r="H377">
        <v>92</v>
      </c>
      <c r="I377"/>
      <c r="J377"/>
      <c r="K377"/>
      <c r="L377"/>
      <c r="M377"/>
      <c r="N377"/>
      <c r="O377"/>
      <c r="P377"/>
      <c r="Q377" s="280">
        <v>92</v>
      </c>
      <c r="R377">
        <v>1</v>
      </c>
      <c r="S377" s="231">
        <v>92</v>
      </c>
    </row>
    <row r="378" spans="2:19" ht="15">
      <c r="B378" s="322"/>
      <c r="C378" s="314">
        <f t="shared" si="9"/>
        <v>38</v>
      </c>
      <c r="D378" t="s">
        <v>698</v>
      </c>
      <c r="E378" s="300" t="s">
        <v>4</v>
      </c>
      <c r="F378" s="261" t="s">
        <v>222</v>
      </c>
      <c r="G378"/>
      <c r="H378"/>
      <c r="I378">
        <v>92</v>
      </c>
      <c r="J378"/>
      <c r="K378"/>
      <c r="L378"/>
      <c r="M378"/>
      <c r="N378"/>
      <c r="O378"/>
      <c r="P378"/>
      <c r="Q378" s="280">
        <v>92</v>
      </c>
      <c r="R378">
        <v>1</v>
      </c>
      <c r="S378" s="231">
        <v>92</v>
      </c>
    </row>
    <row r="379" spans="2:19" ht="15">
      <c r="B379" s="322"/>
      <c r="C379" s="314">
        <f t="shared" si="9"/>
        <v>41</v>
      </c>
      <c r="D379" t="s">
        <v>790</v>
      </c>
      <c r="E379" s="300" t="s">
        <v>4</v>
      </c>
      <c r="F379" s="261" t="s">
        <v>238</v>
      </c>
      <c r="G379"/>
      <c r="H379"/>
      <c r="I379"/>
      <c r="J379"/>
      <c r="K379">
        <v>91</v>
      </c>
      <c r="L379"/>
      <c r="M379"/>
      <c r="N379"/>
      <c r="O379"/>
      <c r="P379"/>
      <c r="Q379" s="280">
        <v>91</v>
      </c>
      <c r="R379">
        <v>1</v>
      </c>
      <c r="S379" s="231">
        <v>91</v>
      </c>
    </row>
    <row r="380" spans="2:19" ht="15">
      <c r="B380" s="322"/>
      <c r="C380" s="314">
        <f t="shared" si="9"/>
        <v>41</v>
      </c>
      <c r="D380" t="s">
        <v>464</v>
      </c>
      <c r="E380" s="300" t="s">
        <v>3</v>
      </c>
      <c r="F380" s="261" t="s">
        <v>218</v>
      </c>
      <c r="G380">
        <v>91</v>
      </c>
      <c r="H380"/>
      <c r="I380"/>
      <c r="J380"/>
      <c r="K380"/>
      <c r="L380"/>
      <c r="M380"/>
      <c r="N380"/>
      <c r="O380"/>
      <c r="P380"/>
      <c r="Q380" s="280">
        <v>91</v>
      </c>
      <c r="R380">
        <v>1</v>
      </c>
      <c r="S380" s="231">
        <v>91</v>
      </c>
    </row>
    <row r="381" spans="2:19" ht="15">
      <c r="B381" s="322"/>
      <c r="C381" s="314">
        <f t="shared" si="9"/>
        <v>43</v>
      </c>
      <c r="D381" t="s">
        <v>236</v>
      </c>
      <c r="E381" s="300" t="s">
        <v>4</v>
      </c>
      <c r="F381" s="261" t="s">
        <v>216</v>
      </c>
      <c r="G381"/>
      <c r="H381"/>
      <c r="I381"/>
      <c r="J381">
        <v>89</v>
      </c>
      <c r="K381"/>
      <c r="L381"/>
      <c r="M381"/>
      <c r="N381"/>
      <c r="O381"/>
      <c r="P381"/>
      <c r="Q381" s="280">
        <v>89</v>
      </c>
      <c r="R381">
        <v>1</v>
      </c>
      <c r="S381" s="231">
        <v>89</v>
      </c>
    </row>
    <row r="382" spans="2:19" ht="15">
      <c r="B382" s="322"/>
      <c r="C382" s="314">
        <f t="shared" si="9"/>
        <v>44</v>
      </c>
      <c r="D382" t="s">
        <v>499</v>
      </c>
      <c r="E382" s="300" t="s">
        <v>6</v>
      </c>
      <c r="F382" s="261" t="s">
        <v>226</v>
      </c>
      <c r="G382"/>
      <c r="H382"/>
      <c r="I382"/>
      <c r="J382"/>
      <c r="K382">
        <v>88</v>
      </c>
      <c r="L382"/>
      <c r="M382"/>
      <c r="N382"/>
      <c r="O382"/>
      <c r="P382"/>
      <c r="Q382" s="280">
        <v>88</v>
      </c>
      <c r="R382">
        <v>1</v>
      </c>
      <c r="S382" s="231">
        <v>88</v>
      </c>
    </row>
    <row r="383" spans="2:19" ht="15">
      <c r="B383" s="322"/>
      <c r="C383" s="314">
        <f t="shared" si="9"/>
        <v>44</v>
      </c>
      <c r="D383" t="s">
        <v>739</v>
      </c>
      <c r="E383" s="300" t="s">
        <v>5</v>
      </c>
      <c r="F383" s="261" t="s">
        <v>266</v>
      </c>
      <c r="G383"/>
      <c r="H383"/>
      <c r="I383"/>
      <c r="J383">
        <v>88</v>
      </c>
      <c r="K383"/>
      <c r="L383"/>
      <c r="M383"/>
      <c r="N383"/>
      <c r="O383"/>
      <c r="P383"/>
      <c r="Q383" s="280">
        <v>88</v>
      </c>
      <c r="R383">
        <v>1</v>
      </c>
      <c r="S383" s="231">
        <v>88</v>
      </c>
    </row>
    <row r="384" spans="2:19" ht="15">
      <c r="B384" s="322"/>
      <c r="C384" s="314">
        <f t="shared" si="9"/>
        <v>46</v>
      </c>
      <c r="D384" t="s">
        <v>701</v>
      </c>
      <c r="E384" s="300" t="s">
        <v>3</v>
      </c>
      <c r="F384" s="261" t="s">
        <v>213</v>
      </c>
      <c r="G384"/>
      <c r="H384"/>
      <c r="I384">
        <v>87</v>
      </c>
      <c r="J384"/>
      <c r="K384"/>
      <c r="L384"/>
      <c r="M384"/>
      <c r="N384"/>
      <c r="O384"/>
      <c r="P384"/>
      <c r="Q384" s="280">
        <v>87</v>
      </c>
      <c r="R384">
        <v>1</v>
      </c>
      <c r="S384" s="231">
        <v>87</v>
      </c>
    </row>
    <row r="385" spans="2:19" ht="15">
      <c r="B385" s="322"/>
      <c r="C385" s="314">
        <f t="shared" si="9"/>
        <v>47</v>
      </c>
      <c r="D385" t="s">
        <v>636</v>
      </c>
      <c r="E385" s="300" t="s">
        <v>4</v>
      </c>
      <c r="F385" s="261" t="s">
        <v>228</v>
      </c>
      <c r="G385"/>
      <c r="H385">
        <v>86</v>
      </c>
      <c r="I385"/>
      <c r="J385"/>
      <c r="K385"/>
      <c r="L385"/>
      <c r="M385"/>
      <c r="N385"/>
      <c r="O385"/>
      <c r="P385"/>
      <c r="Q385" s="280">
        <v>86</v>
      </c>
      <c r="R385">
        <v>1</v>
      </c>
      <c r="S385" s="231">
        <v>86</v>
      </c>
    </row>
    <row r="386" spans="2:19" ht="15">
      <c r="B386" s="322"/>
      <c r="C386" s="314">
        <f t="shared" si="9"/>
        <v>47</v>
      </c>
      <c r="D386" t="s">
        <v>740</v>
      </c>
      <c r="E386" s="300" t="s">
        <v>4</v>
      </c>
      <c r="F386" s="261" t="s">
        <v>240</v>
      </c>
      <c r="G386"/>
      <c r="H386"/>
      <c r="I386"/>
      <c r="J386">
        <v>86</v>
      </c>
      <c r="K386"/>
      <c r="L386"/>
      <c r="M386"/>
      <c r="N386"/>
      <c r="O386"/>
      <c r="P386"/>
      <c r="Q386" s="280">
        <v>86</v>
      </c>
      <c r="R386">
        <v>1</v>
      </c>
      <c r="S386" s="231">
        <v>86</v>
      </c>
    </row>
    <row r="387" spans="2:19" ht="15">
      <c r="B387" s="322"/>
      <c r="C387" s="314">
        <f t="shared" si="9"/>
        <v>47</v>
      </c>
      <c r="D387" t="s">
        <v>269</v>
      </c>
      <c r="E387" s="300" t="s">
        <v>5</v>
      </c>
      <c r="F387" s="261" t="s">
        <v>229</v>
      </c>
      <c r="G387">
        <v>86</v>
      </c>
      <c r="H387"/>
      <c r="I387"/>
      <c r="J387"/>
      <c r="K387"/>
      <c r="L387"/>
      <c r="M387"/>
      <c r="N387"/>
      <c r="O387"/>
      <c r="P387"/>
      <c r="Q387" s="280">
        <v>86</v>
      </c>
      <c r="R387">
        <v>1</v>
      </c>
      <c r="S387" s="231">
        <v>86</v>
      </c>
    </row>
    <row r="388" spans="2:19" ht="15">
      <c r="B388" s="322"/>
      <c r="C388" s="314">
        <f t="shared" si="9"/>
        <v>50</v>
      </c>
      <c r="D388" t="s">
        <v>637</v>
      </c>
      <c r="E388" s="300" t="s">
        <v>4</v>
      </c>
      <c r="F388" s="261" t="s">
        <v>229</v>
      </c>
      <c r="G388"/>
      <c r="H388">
        <v>85</v>
      </c>
      <c r="I388"/>
      <c r="J388"/>
      <c r="K388"/>
      <c r="L388"/>
      <c r="M388"/>
      <c r="N388"/>
      <c r="O388"/>
      <c r="P388"/>
      <c r="Q388" s="280">
        <v>85</v>
      </c>
      <c r="R388">
        <v>1</v>
      </c>
      <c r="S388" s="231">
        <v>85</v>
      </c>
    </row>
    <row r="389" spans="2:19" ht="15">
      <c r="B389" s="322"/>
      <c r="C389" s="314">
        <f t="shared" si="9"/>
        <v>50</v>
      </c>
      <c r="D389" t="s">
        <v>281</v>
      </c>
      <c r="E389" s="300" t="s">
        <v>3</v>
      </c>
      <c r="F389" s="261" t="s">
        <v>222</v>
      </c>
      <c r="G389"/>
      <c r="H389"/>
      <c r="I389"/>
      <c r="J389">
        <v>85</v>
      </c>
      <c r="K389"/>
      <c r="L389"/>
      <c r="M389"/>
      <c r="N389"/>
      <c r="O389"/>
      <c r="P389"/>
      <c r="Q389" s="280">
        <v>85</v>
      </c>
      <c r="R389">
        <v>1</v>
      </c>
      <c r="S389" s="231">
        <v>85</v>
      </c>
    </row>
    <row r="390" spans="2:19" ht="15">
      <c r="B390" s="322"/>
      <c r="C390" s="314">
        <f t="shared" si="9"/>
        <v>52</v>
      </c>
      <c r="D390" t="s">
        <v>242</v>
      </c>
      <c r="E390" s="300" t="s">
        <v>4</v>
      </c>
      <c r="F390" s="261" t="s">
        <v>238</v>
      </c>
      <c r="G390">
        <v>84</v>
      </c>
      <c r="H390"/>
      <c r="I390"/>
      <c r="J390"/>
      <c r="K390"/>
      <c r="L390"/>
      <c r="M390"/>
      <c r="N390"/>
      <c r="O390"/>
      <c r="P390"/>
      <c r="Q390" s="280">
        <v>84</v>
      </c>
      <c r="R390">
        <v>1</v>
      </c>
      <c r="S390" s="231">
        <v>84</v>
      </c>
    </row>
    <row r="391" spans="2:19" ht="15">
      <c r="B391" s="322"/>
      <c r="C391" s="314">
        <f t="shared" si="9"/>
        <v>53</v>
      </c>
      <c r="D391" t="s">
        <v>471</v>
      </c>
      <c r="E391" s="300" t="s">
        <v>3</v>
      </c>
      <c r="F391" s="261" t="s">
        <v>220</v>
      </c>
      <c r="G391">
        <v>83</v>
      </c>
      <c r="H391"/>
      <c r="I391"/>
      <c r="J391"/>
      <c r="K391"/>
      <c r="L391"/>
      <c r="M391"/>
      <c r="N391"/>
      <c r="O391"/>
      <c r="P391"/>
      <c r="Q391" s="280">
        <v>83</v>
      </c>
      <c r="R391">
        <v>1</v>
      </c>
      <c r="S391" s="231">
        <v>83</v>
      </c>
    </row>
    <row r="392" spans="2:19" ht="15">
      <c r="B392" s="322"/>
      <c r="C392" s="314">
        <f t="shared" si="9"/>
        <v>54</v>
      </c>
      <c r="D392" t="s">
        <v>625</v>
      </c>
      <c r="E392" s="300" t="s">
        <v>5</v>
      </c>
      <c r="F392" s="261" t="s">
        <v>238</v>
      </c>
      <c r="G392"/>
      <c r="H392"/>
      <c r="I392"/>
      <c r="J392">
        <v>82</v>
      </c>
      <c r="K392"/>
      <c r="L392"/>
      <c r="M392"/>
      <c r="N392"/>
      <c r="O392"/>
      <c r="P392"/>
      <c r="Q392" s="280">
        <v>82</v>
      </c>
      <c r="R392">
        <v>1</v>
      </c>
      <c r="S392" s="231">
        <v>82</v>
      </c>
    </row>
    <row r="393" spans="2:19" ht="15">
      <c r="B393" s="322"/>
      <c r="C393" s="314">
        <f t="shared" si="9"/>
        <v>55</v>
      </c>
      <c r="D393" t="s">
        <v>741</v>
      </c>
      <c r="E393" s="300" t="s">
        <v>4</v>
      </c>
      <c r="F393" s="261" t="s">
        <v>220</v>
      </c>
      <c r="G393"/>
      <c r="H393"/>
      <c r="I393"/>
      <c r="J393">
        <v>81</v>
      </c>
      <c r="K393"/>
      <c r="L393"/>
      <c r="M393"/>
      <c r="N393"/>
      <c r="O393"/>
      <c r="P393"/>
      <c r="Q393" s="280">
        <v>81</v>
      </c>
      <c r="R393">
        <v>1</v>
      </c>
      <c r="S393" s="231">
        <v>81</v>
      </c>
    </row>
    <row r="394" spans="2:19" ht="15">
      <c r="B394" s="322"/>
      <c r="C394" s="314">
        <f t="shared" si="9"/>
        <v>56</v>
      </c>
      <c r="D394" t="s">
        <v>642</v>
      </c>
      <c r="E394" s="300" t="s">
        <v>4</v>
      </c>
      <c r="F394" s="261" t="s">
        <v>240</v>
      </c>
      <c r="G394"/>
      <c r="H394">
        <v>79</v>
      </c>
      <c r="I394"/>
      <c r="J394"/>
      <c r="K394"/>
      <c r="L394"/>
      <c r="M394"/>
      <c r="N394"/>
      <c r="O394"/>
      <c r="P394"/>
      <c r="Q394" s="280">
        <v>79</v>
      </c>
      <c r="R394">
        <v>1</v>
      </c>
      <c r="S394" s="231">
        <v>79</v>
      </c>
    </row>
    <row r="395" spans="2:19" ht="15">
      <c r="B395" s="322"/>
      <c r="C395" s="314">
        <f t="shared" si="9"/>
        <v>57</v>
      </c>
      <c r="D395" t="s">
        <v>743</v>
      </c>
      <c r="E395" s="300" t="s">
        <v>5</v>
      </c>
      <c r="F395" s="261" t="s">
        <v>229</v>
      </c>
      <c r="G395"/>
      <c r="H395"/>
      <c r="I395"/>
      <c r="J395">
        <v>76</v>
      </c>
      <c r="K395"/>
      <c r="L395"/>
      <c r="M395"/>
      <c r="N395"/>
      <c r="O395"/>
      <c r="P395"/>
      <c r="Q395" s="280">
        <v>76</v>
      </c>
      <c r="R395">
        <v>1</v>
      </c>
      <c r="S395" s="231">
        <v>76</v>
      </c>
    </row>
    <row r="396" spans="2:19" ht="15">
      <c r="B396" s="322"/>
      <c r="C396" s="314" t="e">
        <f t="shared" si="9"/>
        <v>#N/A</v>
      </c>
      <c r="D396"/>
      <c r="E396" s="300"/>
      <c r="F396" s="261"/>
      <c r="G396"/>
      <c r="H396"/>
      <c r="I396"/>
      <c r="J396"/>
      <c r="K396"/>
      <c r="L396"/>
      <c r="M396"/>
      <c r="N396"/>
      <c r="O396"/>
      <c r="P396"/>
      <c r="Q396" s="280"/>
      <c r="R396"/>
      <c r="S396" s="231"/>
    </row>
    <row r="397" spans="2:19" ht="15">
      <c r="B397" s="322"/>
      <c r="C397" s="314" t="e">
        <f t="shared" si="9"/>
        <v>#N/A</v>
      </c>
      <c r="D397"/>
      <c r="E397" s="300"/>
      <c r="F397" s="261"/>
      <c r="G397"/>
      <c r="H397"/>
      <c r="I397"/>
      <c r="J397"/>
      <c r="K397"/>
      <c r="L397"/>
      <c r="M397"/>
      <c r="N397"/>
      <c r="O397"/>
      <c r="P397"/>
      <c r="Q397" s="280"/>
      <c r="R397"/>
      <c r="S397" s="231"/>
    </row>
    <row r="398" spans="2:19" ht="15">
      <c r="B398" s="322"/>
      <c r="C398" s="314" t="e">
        <f t="shared" si="9"/>
        <v>#N/A</v>
      </c>
      <c r="D398"/>
      <c r="E398" s="300"/>
      <c r="F398" s="261"/>
      <c r="G398"/>
      <c r="H398"/>
      <c r="I398"/>
      <c r="J398"/>
      <c r="K398"/>
      <c r="L398"/>
      <c r="M398"/>
      <c r="N398"/>
      <c r="O398"/>
      <c r="P398"/>
      <c r="Q398" s="280"/>
      <c r="R398"/>
      <c r="S398" s="231"/>
    </row>
    <row r="399" spans="2:19" ht="15">
      <c r="B399" s="322"/>
      <c r="C399" s="314" t="e">
        <f t="shared" si="9"/>
        <v>#N/A</v>
      </c>
      <c r="D399"/>
      <c r="E399" s="300"/>
      <c r="F399" s="261"/>
      <c r="G399"/>
      <c r="H399"/>
      <c r="I399"/>
      <c r="J399"/>
      <c r="K399"/>
      <c r="L399"/>
      <c r="M399"/>
      <c r="N399"/>
      <c r="O399"/>
      <c r="P399"/>
      <c r="Q399" s="280"/>
      <c r="R399"/>
      <c r="S399" s="231"/>
    </row>
    <row r="400" spans="2:19" ht="15">
      <c r="B400" s="322"/>
      <c r="C400" s="314" t="e">
        <f t="shared" si="9"/>
        <v>#N/A</v>
      </c>
      <c r="D400"/>
      <c r="E400" s="300"/>
      <c r="F400" s="261"/>
      <c r="G400"/>
      <c r="H400"/>
      <c r="I400"/>
      <c r="J400"/>
      <c r="K400"/>
      <c r="L400"/>
      <c r="M400"/>
      <c r="N400"/>
      <c r="O400"/>
      <c r="P400"/>
      <c r="Q400" s="280"/>
      <c r="R400"/>
      <c r="S400" s="231"/>
    </row>
    <row r="401" spans="2:19" ht="15">
      <c r="B401" s="322"/>
      <c r="C401" s="314" t="e">
        <f t="shared" si="9"/>
        <v>#N/A</v>
      </c>
      <c r="D401"/>
      <c r="E401" s="300"/>
      <c r="F401" s="261"/>
      <c r="G401"/>
      <c r="H401"/>
      <c r="I401"/>
      <c r="J401"/>
      <c r="K401"/>
      <c r="L401"/>
      <c r="M401"/>
      <c r="N401"/>
      <c r="O401"/>
      <c r="P401"/>
      <c r="Q401" s="384"/>
      <c r="R401"/>
      <c r="S401" s="231"/>
    </row>
    <row r="402" spans="2:19" ht="15">
      <c r="B402" s="322"/>
      <c r="C402" s="314" t="e">
        <f t="shared" si="9"/>
        <v>#N/A</v>
      </c>
      <c r="D402"/>
      <c r="E402" s="300"/>
      <c r="F402" s="261"/>
      <c r="G402"/>
      <c r="H402"/>
      <c r="I402"/>
      <c r="J402"/>
      <c r="K402" s="1"/>
      <c r="L402" s="1"/>
      <c r="M402" s="1"/>
      <c r="N402" s="1"/>
      <c r="O402" s="1"/>
      <c r="P402" s="1"/>
      <c r="Q402" s="384"/>
      <c r="R402"/>
      <c r="S402" s="231"/>
    </row>
    <row r="403" spans="2:19" ht="15">
      <c r="B403" s="322"/>
      <c r="C403" s="314" t="e">
        <f t="shared" si="9"/>
        <v>#N/A</v>
      </c>
      <c r="D403"/>
      <c r="E403" s="300"/>
      <c r="F403" s="261"/>
      <c r="G403"/>
      <c r="H403"/>
      <c r="I403"/>
      <c r="J403"/>
      <c r="K403"/>
      <c r="L403"/>
      <c r="M403"/>
      <c r="N403"/>
      <c r="O403"/>
      <c r="P403"/>
      <c r="Q403" s="384"/>
      <c r="R403"/>
      <c r="S403" s="231"/>
    </row>
    <row r="404" spans="2:19" ht="15">
      <c r="B404" s="322"/>
      <c r="C404" s="314" t="e">
        <f t="shared" ref="C404:C426" si="10">RANK(Q404,Q$339:Q$426)</f>
        <v>#N/A</v>
      </c>
      <c r="D404"/>
      <c r="E404" s="300"/>
      <c r="F404" s="261"/>
      <c r="G404"/>
      <c r="H404"/>
      <c r="I404"/>
      <c r="J404"/>
      <c r="K404" s="1"/>
      <c r="L404" s="1"/>
      <c r="M404" s="1"/>
      <c r="N404" s="1"/>
      <c r="O404" s="1"/>
      <c r="P404" s="1"/>
      <c r="Q404" s="384"/>
      <c r="R404"/>
      <c r="S404" s="231"/>
    </row>
    <row r="405" spans="2:19" ht="15">
      <c r="B405" s="322"/>
      <c r="C405" s="314" t="e">
        <f t="shared" si="10"/>
        <v>#N/A</v>
      </c>
      <c r="D405"/>
      <c r="E405" s="300"/>
      <c r="F405" s="261"/>
      <c r="G405"/>
      <c r="H405"/>
      <c r="I405"/>
      <c r="J405"/>
      <c r="K405" s="1"/>
      <c r="L405" s="1"/>
      <c r="M405" s="1"/>
      <c r="N405" s="1"/>
      <c r="O405" s="1"/>
      <c r="P405" s="1"/>
      <c r="Q405" s="384"/>
      <c r="R405"/>
      <c r="S405" s="231"/>
    </row>
    <row r="406" spans="2:19" ht="15">
      <c r="B406" s="322"/>
      <c r="C406" s="314" t="e">
        <f t="shared" si="10"/>
        <v>#N/A</v>
      </c>
      <c r="D406"/>
      <c r="E406" s="300"/>
      <c r="F406" s="261"/>
      <c r="G406"/>
      <c r="H406"/>
      <c r="I406"/>
      <c r="J406"/>
      <c r="K406"/>
      <c r="L406"/>
      <c r="M406"/>
      <c r="N406"/>
      <c r="O406"/>
      <c r="P406"/>
      <c r="Q406" s="384"/>
      <c r="R406"/>
      <c r="S406" s="231"/>
    </row>
    <row r="407" spans="2:19" ht="15">
      <c r="B407" s="322"/>
      <c r="C407" s="314" t="e">
        <f t="shared" si="10"/>
        <v>#N/A</v>
      </c>
      <c r="D407"/>
      <c r="E407" s="300"/>
      <c r="F407" s="261"/>
      <c r="G407"/>
      <c r="H407"/>
      <c r="I407"/>
      <c r="J407"/>
      <c r="K407"/>
      <c r="L407"/>
      <c r="M407"/>
      <c r="N407" s="1"/>
      <c r="O407" s="1"/>
      <c r="P407" s="1"/>
      <c r="Q407" s="384"/>
      <c r="R407"/>
      <c r="S407" s="231"/>
    </row>
    <row r="408" spans="2:19" ht="15">
      <c r="B408" s="322"/>
      <c r="C408" s="314" t="e">
        <f t="shared" si="10"/>
        <v>#N/A</v>
      </c>
      <c r="D408"/>
      <c r="E408" s="300"/>
      <c r="F408" s="261"/>
      <c r="G408"/>
      <c r="H408"/>
      <c r="I408"/>
      <c r="J408"/>
      <c r="K408"/>
      <c r="L408"/>
      <c r="M408"/>
      <c r="N408"/>
      <c r="O408"/>
      <c r="P408"/>
      <c r="Q408" s="384"/>
      <c r="R408"/>
      <c r="S408" s="231"/>
    </row>
    <row r="409" spans="2:19" ht="15">
      <c r="B409" s="322"/>
      <c r="C409" s="314" t="e">
        <f t="shared" si="10"/>
        <v>#N/A</v>
      </c>
      <c r="D409"/>
      <c r="E409" s="300"/>
      <c r="F409" s="261"/>
      <c r="G409"/>
      <c r="H409"/>
      <c r="I409"/>
      <c r="J409"/>
      <c r="K409" s="1"/>
      <c r="L409" s="1"/>
      <c r="M409" s="1"/>
      <c r="N409"/>
      <c r="O409"/>
      <c r="P409"/>
      <c r="Q409" s="384"/>
      <c r="R409"/>
      <c r="S409" s="231"/>
    </row>
    <row r="410" spans="2:19" ht="15">
      <c r="B410" s="322"/>
      <c r="C410" s="314" t="e">
        <f t="shared" si="10"/>
        <v>#N/A</v>
      </c>
      <c r="D410"/>
      <c r="E410" s="300"/>
      <c r="F410" s="261"/>
      <c r="G410"/>
      <c r="H410"/>
      <c r="I410"/>
      <c r="J410"/>
      <c r="K410"/>
      <c r="L410"/>
      <c r="M410"/>
      <c r="N410"/>
      <c r="O410"/>
      <c r="P410"/>
      <c r="Q410" s="384"/>
      <c r="R410"/>
      <c r="S410" s="231"/>
    </row>
    <row r="411" spans="2:19" ht="15">
      <c r="B411" s="322"/>
      <c r="C411" s="314" t="e">
        <f t="shared" si="10"/>
        <v>#N/A</v>
      </c>
      <c r="D411"/>
      <c r="E411" s="300"/>
      <c r="F411" s="302"/>
      <c r="G411" s="303"/>
      <c r="H411"/>
      <c r="I411"/>
      <c r="J411"/>
      <c r="K411"/>
      <c r="L411"/>
      <c r="M411"/>
      <c r="N411"/>
      <c r="O411"/>
      <c r="P411"/>
      <c r="Q411" s="280"/>
      <c r="R411"/>
      <c r="S411" s="231"/>
    </row>
    <row r="412" spans="2:19" ht="15">
      <c r="B412" s="322"/>
      <c r="C412" s="314" t="e">
        <f t="shared" si="10"/>
        <v>#N/A</v>
      </c>
      <c r="D412"/>
      <c r="E412" s="300"/>
      <c r="F412" s="302"/>
      <c r="G412" s="303"/>
      <c r="H412"/>
      <c r="I412"/>
      <c r="J412"/>
      <c r="K412"/>
      <c r="L412"/>
      <c r="M412"/>
      <c r="N412"/>
      <c r="O412"/>
      <c r="P412"/>
      <c r="Q412" s="280"/>
      <c r="R412"/>
      <c r="S412" s="231"/>
    </row>
    <row r="413" spans="2:19" ht="15">
      <c r="B413" s="322"/>
      <c r="C413" s="314" t="e">
        <f t="shared" si="10"/>
        <v>#N/A</v>
      </c>
      <c r="D413"/>
      <c r="E413" s="300"/>
      <c r="F413" s="302"/>
      <c r="G413" s="303"/>
      <c r="H413"/>
      <c r="I413"/>
      <c r="J413"/>
      <c r="K413"/>
      <c r="L413"/>
      <c r="M413"/>
      <c r="N413"/>
      <c r="O413"/>
      <c r="P413"/>
      <c r="Q413" s="280"/>
      <c r="R413"/>
      <c r="S413" s="231"/>
    </row>
    <row r="414" spans="2:19" ht="15">
      <c r="B414" s="322"/>
      <c r="C414" s="314" t="e">
        <f t="shared" si="10"/>
        <v>#N/A</v>
      </c>
      <c r="D414"/>
      <c r="E414" s="300"/>
      <c r="F414" s="302"/>
      <c r="G414" s="303"/>
      <c r="H414"/>
      <c r="I414"/>
      <c r="J414"/>
      <c r="K414"/>
      <c r="L414"/>
      <c r="M414"/>
      <c r="N414"/>
      <c r="O414"/>
      <c r="P414"/>
      <c r="Q414" s="280"/>
      <c r="R414"/>
      <c r="S414" s="231"/>
    </row>
    <row r="415" spans="2:19" ht="15">
      <c r="B415" s="322"/>
      <c r="C415" s="314" t="e">
        <f t="shared" si="10"/>
        <v>#N/A</v>
      </c>
      <c r="D415"/>
      <c r="E415" s="300"/>
      <c r="F415" s="302"/>
      <c r="G415" s="303"/>
      <c r="H415"/>
      <c r="I415"/>
      <c r="J415"/>
      <c r="K415"/>
      <c r="L415"/>
      <c r="M415"/>
      <c r="N415"/>
      <c r="O415"/>
      <c r="P415"/>
      <c r="Q415" s="280"/>
      <c r="R415"/>
      <c r="S415" s="231"/>
    </row>
    <row r="416" spans="2:19" ht="15">
      <c r="B416" s="322"/>
      <c r="C416" s="314" t="e">
        <f t="shared" si="10"/>
        <v>#N/A</v>
      </c>
      <c r="D416"/>
      <c r="E416" s="300"/>
      <c r="F416" s="302"/>
      <c r="G416" s="303"/>
      <c r="H416"/>
      <c r="I416"/>
      <c r="J416"/>
      <c r="K416"/>
      <c r="L416"/>
      <c r="M416"/>
      <c r="N416"/>
      <c r="O416"/>
      <c r="P416"/>
      <c r="Q416" s="280"/>
      <c r="R416"/>
      <c r="S416" s="231"/>
    </row>
    <row r="417" spans="2:20" ht="15">
      <c r="B417" s="322"/>
      <c r="C417" s="314" t="e">
        <f t="shared" si="10"/>
        <v>#N/A</v>
      </c>
      <c r="D417"/>
      <c r="E417" s="300"/>
      <c r="F417" s="261"/>
      <c r="G417"/>
      <c r="H417"/>
      <c r="I417"/>
      <c r="J417"/>
      <c r="K417"/>
      <c r="L417"/>
      <c r="M417"/>
      <c r="N417"/>
      <c r="O417"/>
      <c r="P417"/>
      <c r="Q417" s="280"/>
      <c r="R417"/>
      <c r="S417" s="231"/>
    </row>
    <row r="418" spans="2:20" ht="15">
      <c r="B418" s="322"/>
      <c r="C418" s="314" t="e">
        <f t="shared" si="10"/>
        <v>#N/A</v>
      </c>
      <c r="D418"/>
      <c r="E418" s="300"/>
      <c r="F418" s="261"/>
      <c r="G418"/>
      <c r="H418"/>
      <c r="I418"/>
      <c r="J418"/>
      <c r="K418"/>
      <c r="L418"/>
      <c r="M418"/>
      <c r="N418"/>
      <c r="O418"/>
      <c r="P418"/>
      <c r="Q418" s="280"/>
      <c r="R418"/>
      <c r="S418" s="231"/>
    </row>
    <row r="419" spans="2:20" ht="15">
      <c r="B419" s="322"/>
      <c r="C419" s="314" t="e">
        <f t="shared" si="10"/>
        <v>#N/A</v>
      </c>
      <c r="D419"/>
      <c r="E419" s="300"/>
      <c r="F419" s="261"/>
      <c r="G419"/>
      <c r="H419"/>
      <c r="I419"/>
      <c r="J419"/>
      <c r="K419"/>
      <c r="L419"/>
      <c r="M419"/>
      <c r="N419"/>
      <c r="O419"/>
      <c r="P419"/>
      <c r="Q419" s="280"/>
      <c r="R419"/>
      <c r="S419" s="231"/>
    </row>
    <row r="420" spans="2:20" ht="15">
      <c r="B420" s="322"/>
      <c r="C420" s="314" t="e">
        <f t="shared" si="10"/>
        <v>#N/A</v>
      </c>
      <c r="D420"/>
      <c r="E420" s="300"/>
      <c r="F420" s="261"/>
      <c r="G420"/>
      <c r="H420"/>
      <c r="I420"/>
      <c r="J420"/>
      <c r="K420"/>
      <c r="L420"/>
      <c r="M420"/>
      <c r="N420"/>
      <c r="O420"/>
      <c r="P420"/>
      <c r="Q420" s="280"/>
      <c r="R420"/>
      <c r="S420" s="231"/>
    </row>
    <row r="421" spans="2:20" ht="15">
      <c r="B421" s="322"/>
      <c r="C421" s="314" t="e">
        <f t="shared" si="10"/>
        <v>#N/A</v>
      </c>
      <c r="D421"/>
      <c r="E421" s="300"/>
      <c r="F421" s="261"/>
      <c r="G421"/>
      <c r="H421"/>
      <c r="I421"/>
      <c r="J421"/>
      <c r="K421"/>
      <c r="L421"/>
      <c r="M421"/>
      <c r="N421"/>
      <c r="O421"/>
      <c r="P421"/>
      <c r="Q421" s="280"/>
      <c r="R421"/>
      <c r="S421" s="231"/>
    </row>
    <row r="422" spans="2:20" ht="15">
      <c r="B422" s="322"/>
      <c r="C422" s="314" t="e">
        <f t="shared" si="10"/>
        <v>#N/A</v>
      </c>
      <c r="D422"/>
      <c r="E422" s="300"/>
      <c r="F422" s="261"/>
      <c r="G422"/>
      <c r="H422"/>
      <c r="I422"/>
      <c r="J422"/>
      <c r="K422"/>
      <c r="L422"/>
      <c r="M422"/>
      <c r="N422"/>
      <c r="O422"/>
      <c r="P422"/>
      <c r="Q422" s="280"/>
      <c r="R422"/>
      <c r="S422" s="231"/>
    </row>
    <row r="423" spans="2:20" ht="15">
      <c r="B423" s="322"/>
      <c r="C423" s="314" t="e">
        <f t="shared" si="10"/>
        <v>#N/A</v>
      </c>
      <c r="D423"/>
      <c r="E423" s="300"/>
      <c r="F423" s="261"/>
      <c r="G423"/>
      <c r="H423"/>
      <c r="I423"/>
      <c r="J423"/>
      <c r="K423"/>
      <c r="L423"/>
      <c r="M423"/>
      <c r="N423"/>
      <c r="O423"/>
      <c r="P423"/>
      <c r="Q423" s="280"/>
      <c r="R423"/>
      <c r="S423" s="231"/>
    </row>
    <row r="424" spans="2:20" ht="15">
      <c r="B424" s="322"/>
      <c r="C424" s="314" t="e">
        <f t="shared" si="10"/>
        <v>#N/A</v>
      </c>
      <c r="D424"/>
      <c r="E424" s="300"/>
      <c r="F424" s="261"/>
      <c r="G424"/>
      <c r="H424"/>
      <c r="I424"/>
      <c r="J424"/>
      <c r="K424"/>
      <c r="L424"/>
      <c r="M424"/>
      <c r="N424"/>
      <c r="O424"/>
      <c r="P424"/>
      <c r="Q424" s="280"/>
      <c r="R424"/>
      <c r="S424" s="231"/>
    </row>
    <row r="425" spans="2:20" ht="15">
      <c r="B425" s="322"/>
      <c r="C425" s="314" t="e">
        <f t="shared" si="10"/>
        <v>#N/A</v>
      </c>
      <c r="D425"/>
      <c r="E425" s="300"/>
      <c r="F425" s="261"/>
      <c r="G425"/>
      <c r="H425"/>
      <c r="I425"/>
      <c r="J425"/>
      <c r="K425"/>
      <c r="L425"/>
      <c r="M425"/>
      <c r="N425"/>
      <c r="O425"/>
      <c r="P425"/>
      <c r="Q425" s="280"/>
      <c r="R425"/>
      <c r="S425" s="231"/>
    </row>
    <row r="426" spans="2:20" ht="15">
      <c r="B426" s="322"/>
      <c r="C426" s="314" t="e">
        <f t="shared" si="10"/>
        <v>#N/A</v>
      </c>
      <c r="D426"/>
      <c r="E426" s="300"/>
      <c r="F426" s="261"/>
      <c r="G426"/>
      <c r="H426"/>
      <c r="I426"/>
      <c r="J426"/>
      <c r="K426"/>
      <c r="L426"/>
      <c r="M426"/>
      <c r="N426"/>
      <c r="O426"/>
      <c r="P426"/>
      <c r="Q426" s="280"/>
      <c r="R426"/>
      <c r="S426" s="231"/>
    </row>
    <row r="427" spans="2:20" ht="15">
      <c r="B427" s="273"/>
      <c r="C427"/>
    </row>
    <row r="428" spans="2:20">
      <c r="B428" s="292"/>
      <c r="C428" s="293"/>
      <c r="D428" s="293"/>
      <c r="E428" s="293"/>
      <c r="F428" s="293"/>
      <c r="G428" s="293"/>
      <c r="H428" s="293"/>
      <c r="I428" s="293"/>
      <c r="J428" s="293"/>
      <c r="K428" s="293"/>
      <c r="L428" s="293"/>
      <c r="M428" s="293"/>
      <c r="N428" s="293"/>
      <c r="O428" s="293"/>
      <c r="P428" s="293"/>
      <c r="Q428" s="293"/>
      <c r="R428" s="293"/>
      <c r="S428" s="293"/>
    </row>
    <row r="429" spans="2:20" ht="15">
      <c r="B429" s="274" t="s">
        <v>164</v>
      </c>
      <c r="C429" s="314">
        <f>RANK(Q429,Q$429:Q$443)</f>
        <v>1</v>
      </c>
      <c r="D429" t="s">
        <v>249</v>
      </c>
      <c r="E429" s="300" t="s">
        <v>4</v>
      </c>
      <c r="F429" s="261" t="s">
        <v>229</v>
      </c>
      <c r="G429"/>
      <c r="H429">
        <v>97</v>
      </c>
      <c r="I429">
        <v>99</v>
      </c>
      <c r="J429"/>
      <c r="K429"/>
      <c r="L429"/>
      <c r="M429"/>
      <c r="N429"/>
      <c r="O429"/>
      <c r="P429"/>
      <c r="Q429" s="280">
        <v>196</v>
      </c>
      <c r="R429">
        <v>2</v>
      </c>
      <c r="S429" s="231">
        <v>98</v>
      </c>
      <c r="T429"/>
    </row>
    <row r="430" spans="2:20" ht="15">
      <c r="B430" s="274"/>
      <c r="C430" s="314">
        <f t="shared" ref="C430:C443" si="11">RANK(Q430,Q$429:Q$443)</f>
        <v>2</v>
      </c>
      <c r="D430" t="s">
        <v>271</v>
      </c>
      <c r="E430" s="300" t="s">
        <v>5</v>
      </c>
      <c r="F430" s="261" t="s">
        <v>220</v>
      </c>
      <c r="G430"/>
      <c r="H430"/>
      <c r="I430"/>
      <c r="J430">
        <v>99</v>
      </c>
      <c r="K430"/>
      <c r="L430"/>
      <c r="M430"/>
      <c r="N430"/>
      <c r="O430"/>
      <c r="P430"/>
      <c r="Q430" s="280">
        <v>99</v>
      </c>
      <c r="R430">
        <v>1</v>
      </c>
      <c r="S430" s="231">
        <v>99</v>
      </c>
      <c r="T430"/>
    </row>
    <row r="431" spans="2:20" ht="15">
      <c r="B431" s="274"/>
      <c r="C431" s="314">
        <f t="shared" si="11"/>
        <v>2</v>
      </c>
      <c r="D431" t="s">
        <v>362</v>
      </c>
      <c r="E431" s="300" t="s">
        <v>4</v>
      </c>
      <c r="F431" s="261" t="s">
        <v>205</v>
      </c>
      <c r="G431"/>
      <c r="H431">
        <v>99</v>
      </c>
      <c r="I431"/>
      <c r="J431"/>
      <c r="K431"/>
      <c r="L431"/>
      <c r="M431"/>
      <c r="N431"/>
      <c r="O431"/>
      <c r="P431"/>
      <c r="Q431" s="280">
        <v>99</v>
      </c>
      <c r="R431">
        <v>1</v>
      </c>
      <c r="S431" s="231">
        <v>99</v>
      </c>
      <c r="T431"/>
    </row>
    <row r="432" spans="2:20" ht="15">
      <c r="B432" s="274"/>
      <c r="C432" s="314">
        <f t="shared" si="11"/>
        <v>2</v>
      </c>
      <c r="D432" t="s">
        <v>581</v>
      </c>
      <c r="E432" s="300" t="s">
        <v>189</v>
      </c>
      <c r="F432" s="261" t="s">
        <v>219</v>
      </c>
      <c r="G432"/>
      <c r="H432"/>
      <c r="I432"/>
      <c r="J432"/>
      <c r="K432">
        <v>99</v>
      </c>
      <c r="L432"/>
      <c r="M432"/>
      <c r="N432"/>
      <c r="O432"/>
      <c r="P432"/>
      <c r="Q432" s="280">
        <v>99</v>
      </c>
      <c r="R432">
        <v>1</v>
      </c>
      <c r="S432" s="231">
        <v>99</v>
      </c>
      <c r="T432"/>
    </row>
    <row r="433" spans="2:20" ht="15">
      <c r="B433" s="274"/>
      <c r="C433" s="314">
        <f t="shared" si="11"/>
        <v>2</v>
      </c>
      <c r="D433" t="s">
        <v>477</v>
      </c>
      <c r="E433" s="300" t="s">
        <v>3</v>
      </c>
      <c r="F433" s="261" t="s">
        <v>214</v>
      </c>
      <c r="G433">
        <v>99</v>
      </c>
      <c r="H433"/>
      <c r="I433"/>
      <c r="J433"/>
      <c r="K433"/>
      <c r="L433"/>
      <c r="M433"/>
      <c r="N433"/>
      <c r="O433"/>
      <c r="P433"/>
      <c r="Q433" s="280">
        <v>99</v>
      </c>
      <c r="R433">
        <v>1</v>
      </c>
      <c r="S433" s="231">
        <v>99</v>
      </c>
      <c r="T433"/>
    </row>
    <row r="434" spans="2:20" ht="15">
      <c r="B434" s="274"/>
      <c r="C434" s="314">
        <f t="shared" si="11"/>
        <v>6</v>
      </c>
      <c r="D434" t="s">
        <v>744</v>
      </c>
      <c r="E434" s="300" t="s">
        <v>5</v>
      </c>
      <c r="F434" s="261" t="s">
        <v>222</v>
      </c>
      <c r="G434"/>
      <c r="H434"/>
      <c r="I434"/>
      <c r="J434">
        <v>98</v>
      </c>
      <c r="K434"/>
      <c r="L434"/>
      <c r="M434"/>
      <c r="N434"/>
      <c r="O434"/>
      <c r="P434"/>
      <c r="Q434" s="280">
        <v>98</v>
      </c>
      <c r="R434">
        <v>1</v>
      </c>
      <c r="S434" s="231">
        <v>98</v>
      </c>
      <c r="T434"/>
    </row>
    <row r="435" spans="2:20" ht="15">
      <c r="B435" s="274"/>
      <c r="C435" s="314">
        <f t="shared" si="11"/>
        <v>6</v>
      </c>
      <c r="D435" t="s">
        <v>794</v>
      </c>
      <c r="E435" s="300" t="s">
        <v>5</v>
      </c>
      <c r="F435" s="261" t="s">
        <v>240</v>
      </c>
      <c r="G435"/>
      <c r="H435"/>
      <c r="I435"/>
      <c r="J435"/>
      <c r="K435">
        <v>98</v>
      </c>
      <c r="L435"/>
      <c r="M435"/>
      <c r="N435"/>
      <c r="O435"/>
      <c r="P435"/>
      <c r="Q435" s="280">
        <v>98</v>
      </c>
      <c r="R435">
        <v>1</v>
      </c>
      <c r="S435" s="231">
        <v>98</v>
      </c>
      <c r="T435"/>
    </row>
    <row r="436" spans="2:20" ht="15">
      <c r="B436" s="274"/>
      <c r="C436" s="314">
        <f t="shared" si="11"/>
        <v>6</v>
      </c>
      <c r="D436" t="s">
        <v>278</v>
      </c>
      <c r="E436" s="300" t="s">
        <v>4</v>
      </c>
      <c r="F436" s="261" t="s">
        <v>240</v>
      </c>
      <c r="G436">
        <v>98</v>
      </c>
      <c r="H436"/>
      <c r="I436"/>
      <c r="J436"/>
      <c r="K436"/>
      <c r="L436"/>
      <c r="M436"/>
      <c r="N436"/>
      <c r="O436"/>
      <c r="P436"/>
      <c r="Q436" s="280">
        <v>98</v>
      </c>
      <c r="R436">
        <v>1</v>
      </c>
      <c r="S436" s="231">
        <v>98</v>
      </c>
      <c r="T436"/>
    </row>
    <row r="437" spans="2:20" ht="15">
      <c r="B437" s="274"/>
      <c r="C437" s="314">
        <f t="shared" si="11"/>
        <v>6</v>
      </c>
      <c r="D437" t="s">
        <v>643</v>
      </c>
      <c r="E437" s="300" t="s">
        <v>4</v>
      </c>
      <c r="F437" s="261" t="s">
        <v>246</v>
      </c>
      <c r="G437"/>
      <c r="H437">
        <v>98</v>
      </c>
      <c r="I437"/>
      <c r="J437"/>
      <c r="K437"/>
      <c r="L437"/>
      <c r="M437"/>
      <c r="N437"/>
      <c r="O437"/>
      <c r="P437"/>
      <c r="Q437" s="280">
        <v>98</v>
      </c>
      <c r="R437">
        <v>1</v>
      </c>
      <c r="S437" s="231">
        <v>98</v>
      </c>
      <c r="T437"/>
    </row>
    <row r="438" spans="2:20" ht="15">
      <c r="B438" s="274"/>
      <c r="C438" s="314">
        <f t="shared" si="11"/>
        <v>6</v>
      </c>
      <c r="D438" t="s">
        <v>641</v>
      </c>
      <c r="E438" s="300" t="s">
        <v>4</v>
      </c>
      <c r="F438" s="261" t="s">
        <v>245</v>
      </c>
      <c r="G438"/>
      <c r="H438"/>
      <c r="I438">
        <v>98</v>
      </c>
      <c r="J438"/>
      <c r="K438"/>
      <c r="L438"/>
      <c r="M438"/>
      <c r="N438"/>
      <c r="O438"/>
      <c r="P438"/>
      <c r="Q438" s="280">
        <v>98</v>
      </c>
      <c r="R438">
        <v>1</v>
      </c>
      <c r="S438" s="231">
        <v>98</v>
      </c>
      <c r="T438"/>
    </row>
    <row r="439" spans="2:20" ht="15">
      <c r="B439" s="274"/>
      <c r="C439" s="314">
        <f t="shared" si="11"/>
        <v>11</v>
      </c>
      <c r="D439" t="s">
        <v>745</v>
      </c>
      <c r="E439" s="300" t="s">
        <v>5</v>
      </c>
      <c r="F439" s="261" t="s">
        <v>245</v>
      </c>
      <c r="G439"/>
      <c r="H439"/>
      <c r="I439"/>
      <c r="J439">
        <v>97</v>
      </c>
      <c r="K439"/>
      <c r="L439"/>
      <c r="M439"/>
      <c r="N439"/>
      <c r="O439"/>
      <c r="P439"/>
      <c r="Q439" s="280">
        <v>97</v>
      </c>
      <c r="R439">
        <v>1</v>
      </c>
      <c r="S439" s="231">
        <v>97</v>
      </c>
      <c r="T439"/>
    </row>
    <row r="440" spans="2:20" ht="15">
      <c r="B440" s="274"/>
      <c r="C440" s="314">
        <f t="shared" si="11"/>
        <v>11</v>
      </c>
      <c r="D440" t="s">
        <v>795</v>
      </c>
      <c r="E440" s="300" t="s">
        <v>3</v>
      </c>
      <c r="F440" s="261" t="s">
        <v>216</v>
      </c>
      <c r="G440"/>
      <c r="H440"/>
      <c r="I440"/>
      <c r="J440"/>
      <c r="K440">
        <v>97</v>
      </c>
      <c r="L440"/>
      <c r="M440"/>
      <c r="N440"/>
      <c r="O440"/>
      <c r="P440"/>
      <c r="Q440" s="280">
        <v>97</v>
      </c>
      <c r="R440">
        <v>1</v>
      </c>
      <c r="S440" s="231">
        <v>97</v>
      </c>
      <c r="T440"/>
    </row>
    <row r="441" spans="2:20" ht="15">
      <c r="B441" s="274"/>
      <c r="C441" s="314" t="e">
        <f t="shared" si="11"/>
        <v>#N/A</v>
      </c>
      <c r="D441"/>
      <c r="E441" s="300"/>
      <c r="F441" s="261"/>
      <c r="G441"/>
      <c r="H441"/>
      <c r="I441"/>
      <c r="J441"/>
      <c r="K441"/>
      <c r="L441"/>
      <c r="M441"/>
      <c r="N441"/>
      <c r="O441"/>
      <c r="P441"/>
      <c r="Q441" s="280"/>
      <c r="R441"/>
      <c r="S441" s="231"/>
      <c r="T441"/>
    </row>
    <row r="442" spans="2:20" ht="15">
      <c r="B442" s="274"/>
      <c r="C442" s="314" t="e">
        <f t="shared" si="11"/>
        <v>#N/A</v>
      </c>
      <c r="D442"/>
      <c r="E442" s="300"/>
      <c r="F442" s="261"/>
      <c r="G442"/>
      <c r="H442"/>
      <c r="I442"/>
      <c r="J442"/>
      <c r="K442"/>
      <c r="L442"/>
      <c r="M442"/>
      <c r="N442"/>
      <c r="O442"/>
      <c r="P442"/>
      <c r="Q442" s="280"/>
      <c r="R442"/>
      <c r="S442" s="231"/>
      <c r="T442"/>
    </row>
    <row r="443" spans="2:20" ht="15">
      <c r="B443" s="274"/>
      <c r="C443" s="314" t="e">
        <f t="shared" si="11"/>
        <v>#N/A</v>
      </c>
      <c r="D443"/>
      <c r="E443" s="300"/>
      <c r="F443" s="261"/>
      <c r="G443"/>
      <c r="H443"/>
      <c r="I443"/>
      <c r="J443"/>
      <c r="K443"/>
      <c r="L443"/>
      <c r="M443"/>
      <c r="N443"/>
      <c r="O443"/>
      <c r="P443"/>
      <c r="Q443" s="280"/>
      <c r="R443"/>
      <c r="S443" s="231"/>
      <c r="T443"/>
    </row>
    <row r="444" spans="2:20" ht="15">
      <c r="C444" s="314"/>
      <c r="D444"/>
      <c r="E444" s="300"/>
      <c r="F444" s="261"/>
      <c r="G444"/>
      <c r="H444"/>
      <c r="I444"/>
      <c r="J444"/>
      <c r="K444"/>
      <c r="L444"/>
      <c r="M444"/>
      <c r="N444"/>
      <c r="O444"/>
      <c r="P444"/>
      <c r="Q444" s="280"/>
      <c r="R444"/>
      <c r="S444" s="231"/>
      <c r="T444"/>
    </row>
    <row r="445" spans="2:20" s="278" customFormat="1" ht="15">
      <c r="B445" s="282"/>
      <c r="C445" s="466"/>
      <c r="D445" s="442"/>
      <c r="E445" s="443"/>
      <c r="F445" s="444"/>
      <c r="G445" s="445"/>
      <c r="H445" s="445"/>
      <c r="I445" s="445"/>
      <c r="J445" s="445"/>
      <c r="K445" s="445"/>
      <c r="L445" s="445"/>
      <c r="M445" s="445"/>
      <c r="N445" s="445"/>
      <c r="O445" s="445"/>
      <c r="P445" s="445"/>
      <c r="Q445" s="446"/>
      <c r="R445" s="476"/>
      <c r="S445" s="476"/>
      <c r="T445" s="467"/>
    </row>
    <row r="446" spans="2:20" ht="15">
      <c r="B446" s="272" t="s">
        <v>47</v>
      </c>
      <c r="C446" s="314">
        <f t="shared" ref="C446:C462" si="12">RANK(Q446,Q$446:Q$463)</f>
        <v>1</v>
      </c>
      <c r="D446" s="3" t="s">
        <v>647</v>
      </c>
      <c r="E446" s="354" t="s">
        <v>3</v>
      </c>
      <c r="F446" s="261" t="s">
        <v>226</v>
      </c>
      <c r="G446"/>
      <c r="H446">
        <v>98</v>
      </c>
      <c r="I446">
        <v>96</v>
      </c>
      <c r="J446">
        <v>99</v>
      </c>
      <c r="K446" s="1">
        <v>99</v>
      </c>
      <c r="L446" s="1"/>
      <c r="M446" s="1"/>
      <c r="N446"/>
      <c r="O446"/>
      <c r="P446"/>
      <c r="Q446" s="384">
        <v>392</v>
      </c>
      <c r="R446">
        <v>4</v>
      </c>
      <c r="S446" s="231">
        <v>98</v>
      </c>
    </row>
    <row r="447" spans="2:20" ht="15">
      <c r="B447" s="272"/>
      <c r="C447" s="314">
        <f t="shared" si="12"/>
        <v>2</v>
      </c>
      <c r="D447" s="3" t="s">
        <v>649</v>
      </c>
      <c r="E447" s="354" t="s">
        <v>3</v>
      </c>
      <c r="F447" s="261" t="s">
        <v>215</v>
      </c>
      <c r="G447"/>
      <c r="H447">
        <v>97</v>
      </c>
      <c r="I447">
        <v>98</v>
      </c>
      <c r="J447" s="1">
        <v>98</v>
      </c>
      <c r="K447" s="1"/>
      <c r="L447" s="1"/>
      <c r="M447" s="1"/>
      <c r="N447"/>
      <c r="O447"/>
      <c r="P447"/>
      <c r="Q447" s="384">
        <v>293</v>
      </c>
      <c r="R447">
        <v>3</v>
      </c>
      <c r="S447" s="231">
        <v>97.666666666666671</v>
      </c>
    </row>
    <row r="448" spans="2:20" ht="15">
      <c r="B448" s="272"/>
      <c r="C448" s="314">
        <f t="shared" si="12"/>
        <v>3</v>
      </c>
      <c r="D448" s="257" t="s">
        <v>478</v>
      </c>
      <c r="E448" s="277" t="s">
        <v>3</v>
      </c>
      <c r="F448" s="276" t="s">
        <v>219</v>
      </c>
      <c r="G448" s="257">
        <v>98</v>
      </c>
      <c r="H448" s="257">
        <v>95</v>
      </c>
      <c r="I448">
        <v>93</v>
      </c>
      <c r="J448"/>
      <c r="K448"/>
      <c r="L448"/>
      <c r="M448"/>
      <c r="N448"/>
      <c r="O448"/>
      <c r="P448"/>
      <c r="Q448" s="384">
        <v>286</v>
      </c>
      <c r="R448">
        <v>3</v>
      </c>
      <c r="S448" s="231">
        <v>95.333333333333329</v>
      </c>
    </row>
    <row r="449" spans="2:19" ht="15">
      <c r="B449" s="272"/>
      <c r="C449" s="314">
        <f t="shared" si="12"/>
        <v>4</v>
      </c>
      <c r="D449" t="s">
        <v>280</v>
      </c>
      <c r="E449" s="300" t="s">
        <v>4</v>
      </c>
      <c r="F449" s="261" t="s">
        <v>251</v>
      </c>
      <c r="G449">
        <v>99</v>
      </c>
      <c r="H449"/>
      <c r="I449">
        <v>99</v>
      </c>
      <c r="J449"/>
      <c r="K449"/>
      <c r="L449"/>
      <c r="M449"/>
      <c r="N449"/>
      <c r="O449"/>
      <c r="P449"/>
      <c r="Q449" s="280">
        <v>198</v>
      </c>
      <c r="R449">
        <v>2</v>
      </c>
      <c r="S449" s="231">
        <v>99</v>
      </c>
    </row>
    <row r="450" spans="2:19" ht="15">
      <c r="B450" s="272"/>
      <c r="C450" s="314">
        <f t="shared" si="12"/>
        <v>5</v>
      </c>
      <c r="D450" t="s">
        <v>250</v>
      </c>
      <c r="E450" s="300" t="s">
        <v>4</v>
      </c>
      <c r="F450" s="261" t="s">
        <v>251</v>
      </c>
      <c r="G450"/>
      <c r="H450">
        <v>99</v>
      </c>
      <c r="I450"/>
      <c r="J450"/>
      <c r="K450"/>
      <c r="L450"/>
      <c r="M450"/>
      <c r="N450"/>
      <c r="O450"/>
      <c r="P450"/>
      <c r="Q450" s="280">
        <v>99</v>
      </c>
      <c r="R450">
        <v>1</v>
      </c>
      <c r="S450" s="231">
        <v>99</v>
      </c>
    </row>
    <row r="451" spans="2:19" ht="15">
      <c r="B451" s="272"/>
      <c r="C451" s="314">
        <f t="shared" si="12"/>
        <v>6</v>
      </c>
      <c r="D451" t="s">
        <v>661</v>
      </c>
      <c r="E451" s="300" t="s">
        <v>189</v>
      </c>
      <c r="F451" s="261" t="s">
        <v>243</v>
      </c>
      <c r="G451"/>
      <c r="H451"/>
      <c r="I451"/>
      <c r="J451"/>
      <c r="K451">
        <v>98</v>
      </c>
      <c r="L451"/>
      <c r="M451"/>
      <c r="N451"/>
      <c r="O451"/>
      <c r="P451"/>
      <c r="Q451" s="280">
        <v>98</v>
      </c>
      <c r="R451">
        <v>1</v>
      </c>
      <c r="S451" s="231">
        <v>98</v>
      </c>
    </row>
    <row r="452" spans="2:19" customFormat="1" ht="15">
      <c r="B452" s="32"/>
      <c r="C452" s="314">
        <f t="shared" si="12"/>
        <v>7</v>
      </c>
      <c r="D452" t="s">
        <v>253</v>
      </c>
      <c r="E452" t="s">
        <v>4</v>
      </c>
      <c r="F452" s="261" t="s">
        <v>223</v>
      </c>
      <c r="J452">
        <v>97</v>
      </c>
      <c r="P452" s="261"/>
      <c r="Q452">
        <v>97</v>
      </c>
      <c r="R452">
        <v>1</v>
      </c>
      <c r="S452" s="231">
        <v>97</v>
      </c>
    </row>
    <row r="453" spans="2:19" ht="15">
      <c r="B453" s="272"/>
      <c r="C453" s="314">
        <f t="shared" si="12"/>
        <v>7</v>
      </c>
      <c r="D453" t="s">
        <v>471</v>
      </c>
      <c r="E453" s="300" t="s">
        <v>3</v>
      </c>
      <c r="F453" s="261" t="s">
        <v>220</v>
      </c>
      <c r="G453"/>
      <c r="H453"/>
      <c r="I453">
        <v>97</v>
      </c>
      <c r="J453"/>
      <c r="K453"/>
      <c r="L453"/>
      <c r="M453"/>
      <c r="N453"/>
      <c r="O453"/>
      <c r="P453"/>
      <c r="Q453" s="280">
        <v>97</v>
      </c>
      <c r="R453">
        <v>1</v>
      </c>
      <c r="S453" s="231">
        <v>97</v>
      </c>
    </row>
    <row r="454" spans="2:19" ht="15">
      <c r="B454" s="272"/>
      <c r="C454" s="314">
        <f t="shared" si="12"/>
        <v>9</v>
      </c>
      <c r="D454" t="s">
        <v>650</v>
      </c>
      <c r="E454" s="300" t="s">
        <v>4</v>
      </c>
      <c r="F454" s="261" t="s">
        <v>226</v>
      </c>
      <c r="G454"/>
      <c r="H454">
        <v>96</v>
      </c>
      <c r="I454"/>
      <c r="J454"/>
      <c r="K454"/>
      <c r="L454"/>
      <c r="M454"/>
      <c r="N454"/>
      <c r="O454"/>
      <c r="P454"/>
      <c r="Q454" s="280">
        <v>96</v>
      </c>
      <c r="R454">
        <v>1</v>
      </c>
      <c r="S454" s="231">
        <v>96</v>
      </c>
    </row>
    <row r="455" spans="2:19" ht="15">
      <c r="B455" s="272"/>
      <c r="C455" s="314">
        <f t="shared" si="12"/>
        <v>9</v>
      </c>
      <c r="D455" t="s">
        <v>747</v>
      </c>
      <c r="E455" s="300" t="s">
        <v>4</v>
      </c>
      <c r="F455" s="261" t="s">
        <v>238</v>
      </c>
      <c r="G455"/>
      <c r="H455"/>
      <c r="I455"/>
      <c r="J455">
        <v>96</v>
      </c>
      <c r="K455"/>
      <c r="L455"/>
      <c r="M455"/>
      <c r="N455"/>
      <c r="O455"/>
      <c r="P455"/>
      <c r="Q455" s="280">
        <v>96</v>
      </c>
      <c r="R455">
        <v>1</v>
      </c>
      <c r="S455" s="231">
        <v>96</v>
      </c>
    </row>
    <row r="456" spans="2:19" ht="15">
      <c r="B456" s="272"/>
      <c r="C456" s="314">
        <f t="shared" si="12"/>
        <v>11</v>
      </c>
      <c r="D456" t="s">
        <v>769</v>
      </c>
      <c r="E456" s="300" t="s">
        <v>189</v>
      </c>
      <c r="F456" s="261" t="s">
        <v>228</v>
      </c>
      <c r="G456"/>
      <c r="H456"/>
      <c r="I456">
        <v>95</v>
      </c>
      <c r="J456"/>
      <c r="K456"/>
      <c r="L456"/>
      <c r="M456"/>
      <c r="N456"/>
      <c r="O456"/>
      <c r="P456"/>
      <c r="Q456" s="280">
        <v>95</v>
      </c>
      <c r="R456">
        <v>1</v>
      </c>
      <c r="S456" s="231">
        <v>95</v>
      </c>
    </row>
    <row r="457" spans="2:19" ht="15">
      <c r="B457" s="272"/>
      <c r="C457" s="314">
        <f t="shared" si="12"/>
        <v>11</v>
      </c>
      <c r="D457" t="s">
        <v>270</v>
      </c>
      <c r="E457" s="300" t="s">
        <v>3</v>
      </c>
      <c r="F457" s="261" t="s">
        <v>233</v>
      </c>
      <c r="G457"/>
      <c r="H457"/>
      <c r="I457"/>
      <c r="J457">
        <v>95</v>
      </c>
      <c r="K457"/>
      <c r="L457"/>
      <c r="M457"/>
      <c r="N457"/>
      <c r="O457"/>
      <c r="P457"/>
      <c r="Q457" s="280">
        <v>95</v>
      </c>
      <c r="R457">
        <v>1</v>
      </c>
      <c r="S457" s="231">
        <v>95</v>
      </c>
    </row>
    <row r="458" spans="2:19" ht="15">
      <c r="B458" s="272"/>
      <c r="C458" s="314">
        <f t="shared" si="12"/>
        <v>13</v>
      </c>
      <c r="D458" t="s">
        <v>651</v>
      </c>
      <c r="E458" s="300" t="s">
        <v>3</v>
      </c>
      <c r="F458" s="261" t="s">
        <v>210</v>
      </c>
      <c r="G458"/>
      <c r="H458">
        <v>94</v>
      </c>
      <c r="I458"/>
      <c r="J458"/>
      <c r="K458"/>
      <c r="L458"/>
      <c r="M458"/>
      <c r="N458"/>
      <c r="O458"/>
      <c r="P458"/>
      <c r="Q458" s="280">
        <v>94</v>
      </c>
      <c r="R458">
        <v>1</v>
      </c>
      <c r="S458" s="231">
        <v>94</v>
      </c>
    </row>
    <row r="459" spans="2:19" ht="15">
      <c r="B459" s="272"/>
      <c r="C459" s="314">
        <f t="shared" si="12"/>
        <v>13</v>
      </c>
      <c r="D459" t="s">
        <v>480</v>
      </c>
      <c r="E459" s="300" t="s">
        <v>3</v>
      </c>
      <c r="F459" s="261" t="s">
        <v>243</v>
      </c>
      <c r="G459"/>
      <c r="H459"/>
      <c r="I459">
        <v>94</v>
      </c>
      <c r="J459"/>
      <c r="K459"/>
      <c r="L459"/>
      <c r="M459"/>
      <c r="N459"/>
      <c r="O459"/>
      <c r="P459"/>
      <c r="Q459" s="280">
        <v>94</v>
      </c>
      <c r="R459">
        <v>1</v>
      </c>
      <c r="S459" s="231">
        <v>94</v>
      </c>
    </row>
    <row r="460" spans="2:19" ht="15">
      <c r="B460" s="272"/>
      <c r="C460" s="314" t="e">
        <f t="shared" si="12"/>
        <v>#N/A</v>
      </c>
      <c r="D460"/>
      <c r="E460" s="300"/>
      <c r="F460" s="261"/>
      <c r="G460"/>
      <c r="H460"/>
      <c r="I460"/>
      <c r="J460"/>
      <c r="K460"/>
      <c r="L460"/>
      <c r="M460"/>
      <c r="N460"/>
      <c r="O460"/>
      <c r="P460"/>
      <c r="Q460" s="280"/>
      <c r="R460"/>
      <c r="S460" s="231"/>
    </row>
    <row r="461" spans="2:19" ht="15">
      <c r="B461" s="272"/>
      <c r="C461" s="314" t="e">
        <f t="shared" si="12"/>
        <v>#N/A</v>
      </c>
      <c r="D461"/>
      <c r="E461" s="300"/>
      <c r="F461" s="261"/>
      <c r="G461"/>
      <c r="H461"/>
      <c r="I461"/>
      <c r="J461"/>
      <c r="K461"/>
      <c r="L461"/>
      <c r="M461"/>
      <c r="N461"/>
      <c r="O461"/>
      <c r="P461"/>
      <c r="Q461" s="280"/>
      <c r="R461"/>
      <c r="S461" s="231"/>
    </row>
    <row r="462" spans="2:19" ht="15">
      <c r="B462" s="272"/>
      <c r="C462" s="314" t="e">
        <f t="shared" si="12"/>
        <v>#N/A</v>
      </c>
      <c r="D462"/>
      <c r="E462" s="300"/>
      <c r="F462" s="261"/>
      <c r="G462"/>
      <c r="H462"/>
      <c r="I462"/>
      <c r="J462"/>
      <c r="K462"/>
      <c r="L462"/>
      <c r="M462"/>
      <c r="N462"/>
      <c r="O462"/>
      <c r="P462"/>
      <c r="Q462" s="280"/>
      <c r="R462"/>
      <c r="S462" s="231"/>
    </row>
    <row r="463" spans="2:19" ht="15">
      <c r="B463" s="232"/>
      <c r="C463" s="287"/>
      <c r="D463" s="477"/>
      <c r="E463" s="478"/>
      <c r="F463" s="479"/>
      <c r="G463" s="477"/>
      <c r="H463" s="477"/>
      <c r="I463" s="477"/>
      <c r="J463" s="477"/>
      <c r="K463" s="477"/>
      <c r="L463" s="477"/>
      <c r="M463" s="477"/>
      <c r="N463" s="477"/>
      <c r="O463" s="477"/>
      <c r="P463" s="477"/>
      <c r="Q463" s="480"/>
      <c r="R463" s="477"/>
      <c r="S463" s="481"/>
    </row>
    <row r="464" spans="2:19" customFormat="1" ht="15">
      <c r="B464" s="315" t="s">
        <v>28</v>
      </c>
      <c r="C464" s="314">
        <f>RANK(Q464,Q$464:Q$500)</f>
        <v>1</v>
      </c>
      <c r="D464" t="s">
        <v>283</v>
      </c>
      <c r="E464" t="s">
        <v>5</v>
      </c>
      <c r="F464" s="474" t="s">
        <v>243</v>
      </c>
      <c r="G464">
        <v>98</v>
      </c>
      <c r="I464">
        <v>98</v>
      </c>
      <c r="J464">
        <v>99</v>
      </c>
      <c r="P464" s="474"/>
      <c r="Q464">
        <v>295</v>
      </c>
      <c r="R464">
        <v>3</v>
      </c>
      <c r="S464" s="231">
        <v>98.333333333333329</v>
      </c>
    </row>
    <row r="465" spans="2:19" customFormat="1" ht="15">
      <c r="B465" s="315"/>
      <c r="C465" s="314">
        <f t="shared" ref="C465:C500" si="13">RANK(Q465,Q$464:Q$500)</f>
        <v>2</v>
      </c>
      <c r="D465" t="s">
        <v>255</v>
      </c>
      <c r="E465" t="s">
        <v>4</v>
      </c>
      <c r="F465" s="261" t="s">
        <v>251</v>
      </c>
      <c r="G465">
        <v>97</v>
      </c>
      <c r="J465">
        <v>97</v>
      </c>
      <c r="K465">
        <v>98</v>
      </c>
      <c r="P465" s="261"/>
      <c r="Q465">
        <v>292</v>
      </c>
      <c r="R465">
        <v>3</v>
      </c>
      <c r="S465" s="231">
        <v>97.333333333333329</v>
      </c>
    </row>
    <row r="466" spans="2:19" customFormat="1" ht="15">
      <c r="B466" s="315"/>
      <c r="C466" s="314">
        <f t="shared" si="13"/>
        <v>2</v>
      </c>
      <c r="D466" t="s">
        <v>481</v>
      </c>
      <c r="E466" t="s">
        <v>189</v>
      </c>
      <c r="F466" s="261" t="s">
        <v>258</v>
      </c>
      <c r="G466">
        <v>96</v>
      </c>
      <c r="H466">
        <v>98</v>
      </c>
      <c r="J466">
        <v>98</v>
      </c>
      <c r="P466" s="261"/>
      <c r="Q466">
        <v>292</v>
      </c>
      <c r="R466">
        <v>3</v>
      </c>
      <c r="S466" s="231">
        <v>97.333333333333329</v>
      </c>
    </row>
    <row r="467" spans="2:19" customFormat="1" ht="15">
      <c r="B467" s="315"/>
      <c r="C467" s="314">
        <f t="shared" si="13"/>
        <v>4</v>
      </c>
      <c r="D467" t="s">
        <v>194</v>
      </c>
      <c r="E467" t="s">
        <v>4</v>
      </c>
      <c r="F467" s="261" t="s">
        <v>258</v>
      </c>
      <c r="G467">
        <v>95</v>
      </c>
      <c r="I467">
        <v>99</v>
      </c>
      <c r="K467">
        <v>97</v>
      </c>
      <c r="P467" s="261"/>
      <c r="Q467">
        <v>291</v>
      </c>
      <c r="R467">
        <v>3</v>
      </c>
      <c r="S467" s="231">
        <v>97</v>
      </c>
    </row>
    <row r="468" spans="2:19" customFormat="1" ht="15">
      <c r="B468" s="315"/>
      <c r="C468" s="314">
        <f t="shared" si="13"/>
        <v>5</v>
      </c>
      <c r="D468" t="s">
        <v>285</v>
      </c>
      <c r="E468" t="s">
        <v>4</v>
      </c>
      <c r="F468" s="261" t="s">
        <v>228</v>
      </c>
      <c r="G468">
        <v>93</v>
      </c>
      <c r="I468">
        <v>97</v>
      </c>
      <c r="P468" s="261"/>
      <c r="Q468">
        <v>190</v>
      </c>
      <c r="R468">
        <v>2</v>
      </c>
      <c r="S468" s="231">
        <v>95</v>
      </c>
    </row>
    <row r="469" spans="2:19" customFormat="1" ht="15">
      <c r="B469" s="315"/>
      <c r="C469" s="314">
        <f t="shared" si="13"/>
        <v>6</v>
      </c>
      <c r="D469" t="s">
        <v>270</v>
      </c>
      <c r="E469" t="s">
        <v>3</v>
      </c>
      <c r="F469" s="261" t="s">
        <v>233</v>
      </c>
      <c r="G469">
        <v>91</v>
      </c>
      <c r="I469">
        <v>96</v>
      </c>
      <c r="P469" s="261"/>
      <c r="Q469">
        <v>187</v>
      </c>
      <c r="R469">
        <v>2</v>
      </c>
      <c r="S469" s="231">
        <v>93.5</v>
      </c>
    </row>
    <row r="470" spans="2:19" customFormat="1" ht="15">
      <c r="B470" s="315"/>
      <c r="C470" s="314">
        <f t="shared" si="13"/>
        <v>7</v>
      </c>
      <c r="D470" t="s">
        <v>654</v>
      </c>
      <c r="E470" t="s">
        <v>4</v>
      </c>
      <c r="F470" s="261" t="s">
        <v>258</v>
      </c>
      <c r="H470">
        <v>99</v>
      </c>
      <c r="P470" s="261"/>
      <c r="Q470">
        <v>99</v>
      </c>
      <c r="R470">
        <v>1</v>
      </c>
      <c r="S470" s="231">
        <v>99</v>
      </c>
    </row>
    <row r="471" spans="2:19" customFormat="1" ht="15">
      <c r="B471" s="315"/>
      <c r="C471" s="314">
        <f t="shared" si="13"/>
        <v>7</v>
      </c>
      <c r="D471" t="s">
        <v>178</v>
      </c>
      <c r="E471" t="s">
        <v>4</v>
      </c>
      <c r="F471" s="261" t="s">
        <v>257</v>
      </c>
      <c r="K471">
        <v>99</v>
      </c>
      <c r="P471" s="261"/>
      <c r="Q471">
        <v>99</v>
      </c>
      <c r="R471">
        <v>1</v>
      </c>
      <c r="S471" s="231">
        <v>99</v>
      </c>
    </row>
    <row r="472" spans="2:19" customFormat="1" ht="15">
      <c r="B472" s="315"/>
      <c r="C472" s="314">
        <f t="shared" si="13"/>
        <v>7</v>
      </c>
      <c r="D472" t="s">
        <v>480</v>
      </c>
      <c r="E472" t="s">
        <v>3</v>
      </c>
      <c r="F472" s="261" t="s">
        <v>243</v>
      </c>
      <c r="G472">
        <v>99</v>
      </c>
      <c r="P472" s="261"/>
      <c r="Q472">
        <v>99</v>
      </c>
      <c r="R472">
        <v>1</v>
      </c>
      <c r="S472" s="231">
        <v>99</v>
      </c>
    </row>
    <row r="473" spans="2:19" customFormat="1" ht="15">
      <c r="B473" s="315"/>
      <c r="C473" s="314">
        <f t="shared" si="13"/>
        <v>10</v>
      </c>
      <c r="D473" t="s">
        <v>656</v>
      </c>
      <c r="E473" t="s">
        <v>189</v>
      </c>
      <c r="F473" s="261" t="s">
        <v>219</v>
      </c>
      <c r="H473">
        <v>97</v>
      </c>
      <c r="P473" s="261"/>
      <c r="Q473">
        <v>97</v>
      </c>
      <c r="R473">
        <v>1</v>
      </c>
      <c r="S473" s="231">
        <v>97</v>
      </c>
    </row>
    <row r="474" spans="2:19" customFormat="1" ht="15">
      <c r="B474" s="315"/>
      <c r="C474" s="314">
        <f t="shared" si="13"/>
        <v>11</v>
      </c>
      <c r="D474" t="s">
        <v>749</v>
      </c>
      <c r="E474" t="s">
        <v>5</v>
      </c>
      <c r="F474" s="261" t="s">
        <v>215</v>
      </c>
      <c r="J474">
        <v>96</v>
      </c>
      <c r="P474" s="261"/>
      <c r="Q474">
        <v>96</v>
      </c>
      <c r="R474">
        <v>1</v>
      </c>
      <c r="S474">
        <v>96</v>
      </c>
    </row>
    <row r="475" spans="2:19" customFormat="1" ht="15">
      <c r="B475" s="315"/>
      <c r="C475" s="314">
        <f t="shared" si="13"/>
        <v>11</v>
      </c>
      <c r="D475" t="s">
        <v>657</v>
      </c>
      <c r="E475" t="s">
        <v>4</v>
      </c>
      <c r="F475" s="261" t="s">
        <v>251</v>
      </c>
      <c r="H475">
        <v>96</v>
      </c>
      <c r="P475" s="261"/>
      <c r="Q475">
        <v>96</v>
      </c>
      <c r="R475">
        <v>1</v>
      </c>
      <c r="S475">
        <v>96</v>
      </c>
    </row>
    <row r="476" spans="2:19" customFormat="1" ht="15">
      <c r="B476" s="315"/>
      <c r="C476" s="314">
        <f t="shared" si="13"/>
        <v>13</v>
      </c>
      <c r="D476" t="s">
        <v>658</v>
      </c>
      <c r="E476" t="s">
        <v>5</v>
      </c>
      <c r="F476" s="261" t="s">
        <v>216</v>
      </c>
      <c r="H476">
        <v>95</v>
      </c>
      <c r="P476" s="261"/>
      <c r="Q476">
        <v>95</v>
      </c>
      <c r="R476">
        <v>1</v>
      </c>
      <c r="S476">
        <v>95</v>
      </c>
    </row>
    <row r="477" spans="2:19" customFormat="1" ht="15">
      <c r="B477" s="315"/>
      <c r="C477" s="314">
        <f t="shared" si="13"/>
        <v>13</v>
      </c>
      <c r="D477" t="s">
        <v>752</v>
      </c>
      <c r="E477" t="s">
        <v>5</v>
      </c>
      <c r="F477" s="261" t="s">
        <v>219</v>
      </c>
      <c r="J477">
        <v>95</v>
      </c>
      <c r="P477" s="261"/>
      <c r="Q477">
        <v>95</v>
      </c>
      <c r="R477">
        <v>1</v>
      </c>
      <c r="S477">
        <v>95</v>
      </c>
    </row>
    <row r="478" spans="2:19" customFormat="1" ht="15">
      <c r="B478" s="315"/>
      <c r="C478" s="314">
        <f t="shared" si="13"/>
        <v>13</v>
      </c>
      <c r="D478" t="s">
        <v>703</v>
      </c>
      <c r="E478" t="s">
        <v>4</v>
      </c>
      <c r="F478" s="261" t="s">
        <v>240</v>
      </c>
      <c r="I478">
        <v>95</v>
      </c>
      <c r="P478" s="261"/>
      <c r="Q478">
        <v>95</v>
      </c>
      <c r="R478">
        <v>1</v>
      </c>
      <c r="S478">
        <v>95</v>
      </c>
    </row>
    <row r="479" spans="2:19" customFormat="1" ht="15">
      <c r="B479" s="315"/>
      <c r="C479" s="314">
        <f t="shared" si="13"/>
        <v>16</v>
      </c>
      <c r="D479" t="s">
        <v>272</v>
      </c>
      <c r="E479" t="s">
        <v>5</v>
      </c>
      <c r="F479" s="261" t="s">
        <v>216</v>
      </c>
      <c r="G479">
        <v>94</v>
      </c>
      <c r="P479" s="261"/>
      <c r="Q479">
        <v>94</v>
      </c>
      <c r="R479">
        <v>1</v>
      </c>
      <c r="S479">
        <v>94</v>
      </c>
    </row>
    <row r="480" spans="2:19" customFormat="1" ht="15">
      <c r="B480" s="315"/>
      <c r="C480" s="314">
        <f t="shared" si="13"/>
        <v>16</v>
      </c>
      <c r="D480" t="s">
        <v>756</v>
      </c>
      <c r="E480" t="s">
        <v>5</v>
      </c>
      <c r="F480" s="261" t="s">
        <v>246</v>
      </c>
      <c r="J480">
        <v>94</v>
      </c>
      <c r="P480" s="261"/>
      <c r="Q480">
        <v>94</v>
      </c>
      <c r="R480">
        <v>1</v>
      </c>
      <c r="S480">
        <v>94</v>
      </c>
    </row>
    <row r="481" spans="2:19" customFormat="1" ht="15">
      <c r="B481" s="315"/>
      <c r="C481" s="314">
        <f t="shared" si="13"/>
        <v>18</v>
      </c>
      <c r="D481" s="257" t="s">
        <v>284</v>
      </c>
      <c r="E481" s="277" t="s">
        <v>5</v>
      </c>
      <c r="F481" s="276" t="s">
        <v>258</v>
      </c>
      <c r="G481" s="257">
        <v>92</v>
      </c>
      <c r="H481" s="257"/>
      <c r="P481" s="261"/>
      <c r="Q481" s="99">
        <v>92</v>
      </c>
      <c r="R481">
        <v>1</v>
      </c>
      <c r="S481">
        <v>92</v>
      </c>
    </row>
    <row r="482" spans="2:19" customFormat="1" ht="15">
      <c r="B482" s="315"/>
      <c r="C482" s="314" t="e">
        <f t="shared" si="13"/>
        <v>#N/A</v>
      </c>
      <c r="D482" s="257"/>
      <c r="E482" s="277"/>
      <c r="F482" s="276"/>
      <c r="G482" s="257"/>
      <c r="H482" s="257"/>
      <c r="Q482" s="384"/>
    </row>
    <row r="483" spans="2:19" customFormat="1" ht="15">
      <c r="B483" s="315"/>
      <c r="C483" s="314" t="e">
        <f t="shared" si="13"/>
        <v>#N/A</v>
      </c>
      <c r="D483" s="257"/>
      <c r="E483" s="277"/>
      <c r="F483" s="276"/>
      <c r="G483" s="257"/>
      <c r="H483" s="257"/>
      <c r="Q483" s="384"/>
    </row>
    <row r="484" spans="2:19" customFormat="1" ht="15">
      <c r="B484" s="315"/>
      <c r="C484" s="314" t="e">
        <f t="shared" si="13"/>
        <v>#N/A</v>
      </c>
      <c r="D484" s="257"/>
      <c r="E484" s="277"/>
      <c r="F484" s="276"/>
      <c r="G484" s="257"/>
      <c r="H484" s="257"/>
      <c r="Q484" s="384"/>
    </row>
    <row r="485" spans="2:19" customFormat="1" ht="15">
      <c r="B485" s="315"/>
      <c r="C485" s="314" t="e">
        <f t="shared" si="13"/>
        <v>#N/A</v>
      </c>
      <c r="D485" s="257"/>
      <c r="E485" s="277"/>
      <c r="F485" s="276"/>
      <c r="G485" s="257"/>
      <c r="H485" s="257"/>
      <c r="Q485" s="384"/>
    </row>
    <row r="486" spans="2:19" customFormat="1" ht="15">
      <c r="B486" s="315"/>
      <c r="C486" s="314" t="e">
        <f t="shared" si="13"/>
        <v>#N/A</v>
      </c>
      <c r="D486" s="257"/>
      <c r="E486" s="277"/>
      <c r="F486" s="276"/>
      <c r="G486" s="257"/>
      <c r="H486" s="257"/>
      <c r="Q486" s="384"/>
    </row>
    <row r="487" spans="2:19" customFormat="1" ht="15">
      <c r="B487" s="315"/>
      <c r="C487" s="314" t="e">
        <f t="shared" si="13"/>
        <v>#N/A</v>
      </c>
      <c r="D487" s="257"/>
      <c r="E487" s="277"/>
      <c r="F487" s="276"/>
      <c r="G487" s="257"/>
      <c r="H487" s="257"/>
      <c r="Q487" s="384"/>
    </row>
    <row r="488" spans="2:19" customFormat="1" ht="15">
      <c r="B488" s="315"/>
      <c r="C488" s="314" t="e">
        <f t="shared" si="13"/>
        <v>#N/A</v>
      </c>
      <c r="D488" s="257"/>
      <c r="E488" s="277"/>
      <c r="F488" s="276"/>
      <c r="G488" s="257"/>
      <c r="H488" s="257"/>
      <c r="Q488" s="384"/>
    </row>
    <row r="489" spans="2:19" customFormat="1" ht="15">
      <c r="B489" s="315"/>
      <c r="C489" s="314" t="e">
        <f t="shared" si="13"/>
        <v>#N/A</v>
      </c>
      <c r="D489" s="257"/>
      <c r="E489" s="277"/>
      <c r="F489" s="276"/>
      <c r="Q489" s="384"/>
    </row>
    <row r="490" spans="2:19" customFormat="1" ht="15">
      <c r="B490" s="315"/>
      <c r="C490" s="314" t="e">
        <f t="shared" si="13"/>
        <v>#N/A</v>
      </c>
      <c r="D490" s="257"/>
      <c r="E490" s="277"/>
      <c r="F490" s="276"/>
      <c r="G490" s="257"/>
      <c r="H490" s="257"/>
      <c r="Q490" s="384"/>
    </row>
    <row r="491" spans="2:19" customFormat="1" ht="15">
      <c r="B491" s="315"/>
      <c r="C491" s="314" t="e">
        <f t="shared" si="13"/>
        <v>#N/A</v>
      </c>
      <c r="E491" s="300"/>
      <c r="F491" s="261"/>
      <c r="Q491" s="280"/>
    </row>
    <row r="492" spans="2:19" customFormat="1" ht="15">
      <c r="B492" s="315"/>
      <c r="C492" s="314" t="e">
        <f t="shared" si="13"/>
        <v>#N/A</v>
      </c>
      <c r="D492" s="257"/>
      <c r="E492" s="277"/>
      <c r="F492" s="276"/>
      <c r="G492" s="257"/>
      <c r="H492" s="257"/>
      <c r="Q492" s="384"/>
    </row>
    <row r="493" spans="2:19" customFormat="1" ht="15">
      <c r="B493" s="315"/>
      <c r="C493" s="314" t="e">
        <f t="shared" si="13"/>
        <v>#N/A</v>
      </c>
      <c r="E493" s="300"/>
      <c r="F493" s="261"/>
      <c r="Q493" s="280"/>
    </row>
    <row r="494" spans="2:19" customFormat="1" ht="15">
      <c r="B494" s="315"/>
      <c r="C494" s="314" t="e">
        <f t="shared" si="13"/>
        <v>#N/A</v>
      </c>
      <c r="E494" s="300"/>
      <c r="F494" s="261"/>
      <c r="Q494" s="280"/>
    </row>
    <row r="495" spans="2:19" customFormat="1" ht="15">
      <c r="B495" s="315"/>
      <c r="C495" s="314" t="e">
        <f t="shared" si="13"/>
        <v>#N/A</v>
      </c>
      <c r="E495" s="300"/>
      <c r="F495" s="261"/>
      <c r="Q495" s="280"/>
    </row>
    <row r="496" spans="2:19">
      <c r="B496" s="275"/>
      <c r="C496" s="238" t="e">
        <f t="shared" si="13"/>
        <v>#N/A</v>
      </c>
    </row>
    <row r="497" spans="2:19">
      <c r="B497" s="275"/>
      <c r="C497" s="238" t="e">
        <f t="shared" si="13"/>
        <v>#N/A</v>
      </c>
    </row>
    <row r="498" spans="2:19">
      <c r="B498" s="275"/>
      <c r="C498" s="238" t="e">
        <f t="shared" si="13"/>
        <v>#N/A</v>
      </c>
    </row>
    <row r="499" spans="2:19">
      <c r="B499" s="275"/>
      <c r="C499" s="238" t="e">
        <f t="shared" si="13"/>
        <v>#N/A</v>
      </c>
    </row>
    <row r="500" spans="2:19">
      <c r="B500" s="275"/>
      <c r="C500" s="238" t="e">
        <f t="shared" si="13"/>
        <v>#N/A</v>
      </c>
    </row>
    <row r="501" spans="2:19">
      <c r="C501" s="238"/>
    </row>
    <row r="502" spans="2:19" ht="15">
      <c r="C502">
        <f>COUNTA(C464:C501)</f>
        <v>37</v>
      </c>
      <c r="D502" s="229"/>
      <c r="E502" s="320"/>
      <c r="F502" s="269"/>
      <c r="G502" s="243"/>
      <c r="H502" s="230"/>
      <c r="I502" s="230"/>
      <c r="J502" s="230"/>
      <c r="K502" s="230"/>
    </row>
    <row r="503" spans="2:19" ht="15">
      <c r="B503" s="287"/>
      <c r="C503" s="287"/>
      <c r="D503" s="288"/>
      <c r="E503" s="321"/>
      <c r="F503" s="289"/>
      <c r="G503" s="290"/>
      <c r="H503" s="290"/>
      <c r="I503" s="290"/>
      <c r="J503" s="290"/>
      <c r="K503" s="290"/>
      <c r="L503" s="290"/>
      <c r="M503" s="290"/>
      <c r="N503" s="290"/>
      <c r="O503" s="290"/>
      <c r="P503" s="290"/>
      <c r="Q503" s="290"/>
      <c r="R503" s="290"/>
      <c r="S503" s="290"/>
    </row>
    <row r="504" spans="2:19" customFormat="1" ht="15">
      <c r="B504" s="316" t="s">
        <v>32</v>
      </c>
      <c r="C504" s="314">
        <f>_xlfn.RANK.EQ(Q504,Q$504:Q$564)</f>
        <v>1</v>
      </c>
      <c r="D504" s="327" t="s">
        <v>178</v>
      </c>
      <c r="E504" s="335" t="s">
        <v>4</v>
      </c>
      <c r="F504" s="276" t="s">
        <v>257</v>
      </c>
      <c r="G504">
        <v>99</v>
      </c>
      <c r="H504">
        <v>98</v>
      </c>
      <c r="I504" s="99">
        <v>99</v>
      </c>
      <c r="J504" s="99">
        <v>99</v>
      </c>
      <c r="K504" s="98"/>
      <c r="P504" s="474"/>
      <c r="Q504">
        <v>395</v>
      </c>
      <c r="R504">
        <v>4</v>
      </c>
      <c r="S504">
        <v>98.75</v>
      </c>
    </row>
    <row r="505" spans="2:19" customFormat="1" ht="15">
      <c r="B505" s="316"/>
      <c r="C505" s="314">
        <f t="shared" ref="C505:C564" si="14">_xlfn.RANK.EQ(Q505,Q$504:Q$564)</f>
        <v>2</v>
      </c>
      <c r="D505" s="327" t="s">
        <v>482</v>
      </c>
      <c r="E505" s="335" t="s">
        <v>4</v>
      </c>
      <c r="F505" s="276" t="s">
        <v>257</v>
      </c>
      <c r="G505">
        <v>98</v>
      </c>
      <c r="H505">
        <v>99</v>
      </c>
      <c r="I505" s="99">
        <v>98</v>
      </c>
      <c r="J505" s="99">
        <v>98</v>
      </c>
      <c r="K505" s="98"/>
      <c r="P505" s="261"/>
      <c r="Q505">
        <v>393</v>
      </c>
      <c r="R505">
        <v>4</v>
      </c>
      <c r="S505">
        <v>98.25</v>
      </c>
    </row>
    <row r="506" spans="2:19" customFormat="1" ht="15">
      <c r="B506" s="316"/>
      <c r="C506" s="314">
        <f t="shared" si="14"/>
        <v>3</v>
      </c>
      <c r="D506" s="327" t="s">
        <v>492</v>
      </c>
      <c r="E506" s="335" t="s">
        <v>3</v>
      </c>
      <c r="F506" s="276" t="s">
        <v>257</v>
      </c>
      <c r="G506">
        <v>94</v>
      </c>
      <c r="I506" s="99">
        <v>97</v>
      </c>
      <c r="J506" s="99">
        <v>94</v>
      </c>
      <c r="K506" s="98"/>
      <c r="P506" s="261"/>
      <c r="Q506">
        <v>285</v>
      </c>
      <c r="R506">
        <v>0</v>
      </c>
      <c r="S506">
        <v>95</v>
      </c>
    </row>
    <row r="507" spans="2:19" customFormat="1" ht="15">
      <c r="B507" s="316"/>
      <c r="C507" s="314">
        <f t="shared" si="14"/>
        <v>4</v>
      </c>
      <c r="D507" s="257" t="s">
        <v>762</v>
      </c>
      <c r="E507" s="277" t="s">
        <v>4</v>
      </c>
      <c r="F507" s="276" t="s">
        <v>256</v>
      </c>
      <c r="I507" s="99"/>
      <c r="J507" s="99">
        <v>96</v>
      </c>
      <c r="K507" s="98">
        <v>98</v>
      </c>
      <c r="P507" s="261"/>
      <c r="Q507">
        <v>194</v>
      </c>
      <c r="R507">
        <v>2</v>
      </c>
      <c r="S507">
        <v>97</v>
      </c>
    </row>
    <row r="508" spans="2:19" customFormat="1" ht="15">
      <c r="B508" s="316"/>
      <c r="C508" s="314">
        <f t="shared" si="14"/>
        <v>5</v>
      </c>
      <c r="D508" s="257" t="s">
        <v>490</v>
      </c>
      <c r="E508" s="277" t="s">
        <v>3</v>
      </c>
      <c r="F508" s="276" t="s">
        <v>257</v>
      </c>
      <c r="I508" s="99">
        <v>96</v>
      </c>
      <c r="J508" s="99">
        <v>93</v>
      </c>
      <c r="K508" s="98"/>
      <c r="P508" s="261"/>
      <c r="Q508">
        <v>189</v>
      </c>
      <c r="R508">
        <v>2</v>
      </c>
      <c r="S508">
        <v>94.5</v>
      </c>
    </row>
    <row r="509" spans="2:19" customFormat="1" ht="15">
      <c r="B509" s="316"/>
      <c r="C509" s="314">
        <f t="shared" si="14"/>
        <v>6</v>
      </c>
      <c r="D509" s="257" t="s">
        <v>253</v>
      </c>
      <c r="E509" s="277" t="s">
        <v>4</v>
      </c>
      <c r="F509" s="276" t="s">
        <v>223</v>
      </c>
      <c r="I509" s="99"/>
      <c r="J509" s="99"/>
      <c r="K509" s="98">
        <v>99</v>
      </c>
      <c r="P509" s="261"/>
      <c r="Q509">
        <v>99</v>
      </c>
      <c r="R509">
        <v>1</v>
      </c>
      <c r="S509">
        <v>99</v>
      </c>
    </row>
    <row r="510" spans="2:19" customFormat="1" ht="15">
      <c r="B510" s="316"/>
      <c r="C510" s="314">
        <f t="shared" si="14"/>
        <v>7</v>
      </c>
      <c r="D510" s="257" t="s">
        <v>661</v>
      </c>
      <c r="E510" s="277" t="s">
        <v>189</v>
      </c>
      <c r="F510" s="276" t="s">
        <v>243</v>
      </c>
      <c r="H510">
        <v>97</v>
      </c>
      <c r="I510" s="99"/>
      <c r="J510" s="99"/>
      <c r="K510" s="98"/>
      <c r="P510" s="261"/>
      <c r="Q510">
        <v>97</v>
      </c>
      <c r="R510">
        <v>1</v>
      </c>
      <c r="S510">
        <v>97</v>
      </c>
    </row>
    <row r="511" spans="2:19" customFormat="1" ht="15">
      <c r="B511" s="316"/>
      <c r="C511" s="314">
        <f t="shared" si="14"/>
        <v>7</v>
      </c>
      <c r="D511" s="257" t="s">
        <v>287</v>
      </c>
      <c r="E511" s="277" t="s">
        <v>3</v>
      </c>
      <c r="F511" s="276" t="s">
        <v>254</v>
      </c>
      <c r="G511">
        <v>97</v>
      </c>
      <c r="I511" s="99"/>
      <c r="J511" s="99"/>
      <c r="K511" s="98"/>
      <c r="P511" s="261"/>
      <c r="Q511">
        <v>97</v>
      </c>
      <c r="R511">
        <v>1</v>
      </c>
      <c r="S511">
        <v>97</v>
      </c>
    </row>
    <row r="512" spans="2:19" customFormat="1" ht="15">
      <c r="B512" s="316"/>
      <c r="C512" s="314">
        <f t="shared" si="14"/>
        <v>7</v>
      </c>
      <c r="D512" s="257" t="s">
        <v>761</v>
      </c>
      <c r="E512" s="277" t="s">
        <v>3</v>
      </c>
      <c r="F512" s="276" t="s">
        <v>251</v>
      </c>
      <c r="I512" s="99"/>
      <c r="J512" s="99">
        <v>97</v>
      </c>
      <c r="K512" s="98"/>
      <c r="P512" s="261"/>
      <c r="Q512">
        <v>97</v>
      </c>
      <c r="R512">
        <v>1</v>
      </c>
      <c r="S512">
        <v>97</v>
      </c>
    </row>
    <row r="513" spans="2:19" customFormat="1" ht="15">
      <c r="B513" s="316"/>
      <c r="C513" s="314">
        <f t="shared" si="14"/>
        <v>10</v>
      </c>
      <c r="D513" s="257" t="s">
        <v>662</v>
      </c>
      <c r="E513" s="277" t="s">
        <v>4</v>
      </c>
      <c r="F513" s="276" t="s">
        <v>257</v>
      </c>
      <c r="H513">
        <v>96</v>
      </c>
      <c r="I513" s="99"/>
      <c r="J513" s="99"/>
      <c r="K513" s="98"/>
      <c r="P513" s="261"/>
      <c r="Q513">
        <v>96</v>
      </c>
      <c r="R513">
        <v>1</v>
      </c>
      <c r="S513">
        <v>96</v>
      </c>
    </row>
    <row r="514" spans="2:19" customFormat="1" ht="15">
      <c r="B514" s="316"/>
      <c r="C514" s="314">
        <f t="shared" si="14"/>
        <v>10</v>
      </c>
      <c r="D514" s="257" t="s">
        <v>485</v>
      </c>
      <c r="E514" s="277" t="s">
        <v>3</v>
      </c>
      <c r="F514" s="276" t="s">
        <v>256</v>
      </c>
      <c r="G514">
        <v>96</v>
      </c>
      <c r="I514" s="99"/>
      <c r="J514" s="99"/>
      <c r="K514" s="98"/>
      <c r="P514" s="261"/>
      <c r="Q514">
        <v>96</v>
      </c>
      <c r="R514">
        <v>1</v>
      </c>
      <c r="S514">
        <v>96</v>
      </c>
    </row>
    <row r="515" spans="2:19" customFormat="1" ht="15">
      <c r="B515" s="316"/>
      <c r="C515" s="314">
        <f t="shared" si="14"/>
        <v>12</v>
      </c>
      <c r="D515" s="257" t="s">
        <v>765</v>
      </c>
      <c r="E515" s="277" t="s">
        <v>5</v>
      </c>
      <c r="F515" s="276" t="s">
        <v>257</v>
      </c>
      <c r="I515" s="99"/>
      <c r="J515" s="99">
        <v>95</v>
      </c>
      <c r="K515" s="98"/>
      <c r="P515" s="261"/>
      <c r="Q515">
        <v>95</v>
      </c>
      <c r="R515">
        <v>1</v>
      </c>
      <c r="S515">
        <v>95</v>
      </c>
    </row>
    <row r="516" spans="2:19" customFormat="1" ht="15">
      <c r="B516" s="316"/>
      <c r="C516" s="314">
        <f t="shared" si="14"/>
        <v>12</v>
      </c>
      <c r="D516" s="257" t="s">
        <v>663</v>
      </c>
      <c r="E516" s="277" t="s">
        <v>4</v>
      </c>
      <c r="F516" s="276" t="s">
        <v>256</v>
      </c>
      <c r="H516">
        <v>95</v>
      </c>
      <c r="I516" s="99"/>
      <c r="J516" s="99"/>
      <c r="K516" s="98"/>
      <c r="P516" s="261"/>
      <c r="Q516">
        <v>95</v>
      </c>
      <c r="R516">
        <v>1</v>
      </c>
      <c r="S516">
        <v>95</v>
      </c>
    </row>
    <row r="517" spans="2:19" customFormat="1" ht="15">
      <c r="B517" s="316"/>
      <c r="C517" s="314">
        <f t="shared" si="14"/>
        <v>12</v>
      </c>
      <c r="D517" s="257" t="s">
        <v>488</v>
      </c>
      <c r="E517" s="277" t="s">
        <v>189</v>
      </c>
      <c r="F517" s="276" t="s">
        <v>258</v>
      </c>
      <c r="G517">
        <v>95</v>
      </c>
      <c r="I517" s="99"/>
      <c r="J517" s="99"/>
      <c r="K517" s="98"/>
      <c r="P517" s="261"/>
      <c r="Q517">
        <v>95</v>
      </c>
      <c r="R517">
        <v>1</v>
      </c>
      <c r="S517">
        <v>95</v>
      </c>
    </row>
    <row r="518" spans="2:19" customFormat="1" ht="15">
      <c r="B518" s="316"/>
      <c r="C518" s="314">
        <f t="shared" si="14"/>
        <v>15</v>
      </c>
      <c r="D518" s="257" t="s">
        <v>493</v>
      </c>
      <c r="E518" s="277" t="s">
        <v>3</v>
      </c>
      <c r="F518" s="276" t="s">
        <v>254</v>
      </c>
      <c r="G518">
        <v>93</v>
      </c>
      <c r="I518" s="99"/>
      <c r="J518" s="99"/>
      <c r="K518" s="98"/>
      <c r="P518" s="261"/>
      <c r="Q518">
        <v>93</v>
      </c>
      <c r="R518">
        <v>1</v>
      </c>
      <c r="S518">
        <v>93</v>
      </c>
    </row>
    <row r="519" spans="2:19" customFormat="1" ht="15">
      <c r="B519" s="316"/>
      <c r="C519" s="314">
        <f t="shared" si="14"/>
        <v>16</v>
      </c>
      <c r="D519" s="257" t="s">
        <v>766</v>
      </c>
      <c r="E519" s="277" t="s">
        <v>4</v>
      </c>
      <c r="F519" s="276" t="s">
        <v>256</v>
      </c>
      <c r="I519" s="99"/>
      <c r="J519" s="99">
        <v>92</v>
      </c>
      <c r="K519" s="98"/>
      <c r="P519" s="261"/>
      <c r="Q519">
        <v>92</v>
      </c>
      <c r="R519">
        <v>1</v>
      </c>
      <c r="S519">
        <v>92</v>
      </c>
    </row>
    <row r="520" spans="2:19" customFormat="1" ht="15">
      <c r="B520" s="316"/>
      <c r="C520" s="314">
        <f t="shared" si="14"/>
        <v>17</v>
      </c>
      <c r="D520" s="257" t="s">
        <v>767</v>
      </c>
      <c r="E520" s="277" t="s">
        <v>4</v>
      </c>
      <c r="F520" s="276" t="s">
        <v>257</v>
      </c>
      <c r="I520" s="99"/>
      <c r="J520" s="99">
        <v>91</v>
      </c>
      <c r="K520" s="98"/>
      <c r="P520" s="261"/>
      <c r="Q520">
        <v>91</v>
      </c>
      <c r="R520">
        <v>1</v>
      </c>
      <c r="S520">
        <v>91</v>
      </c>
    </row>
    <row r="521" spans="2:19" customFormat="1" ht="15">
      <c r="B521" s="316"/>
      <c r="C521" s="314" t="e">
        <f t="shared" si="14"/>
        <v>#N/A</v>
      </c>
      <c r="D521" s="257"/>
      <c r="E521" s="277"/>
      <c r="F521" s="276"/>
      <c r="I521" s="99"/>
      <c r="J521" s="99"/>
      <c r="K521" s="98"/>
      <c r="P521" s="261"/>
    </row>
    <row r="522" spans="2:19" customFormat="1" ht="15">
      <c r="B522" s="316"/>
      <c r="C522" s="314" t="e">
        <f t="shared" si="14"/>
        <v>#N/A</v>
      </c>
      <c r="D522" s="257"/>
      <c r="E522" s="277"/>
      <c r="F522" s="276"/>
      <c r="I522" s="99"/>
      <c r="J522" s="99"/>
      <c r="K522" s="98"/>
      <c r="P522" s="261"/>
    </row>
    <row r="523" spans="2:19" customFormat="1" ht="15">
      <c r="B523" s="316"/>
      <c r="C523" s="314" t="e">
        <f t="shared" si="14"/>
        <v>#N/A</v>
      </c>
      <c r="D523" s="257"/>
      <c r="E523" s="277"/>
      <c r="F523" s="276"/>
      <c r="I523" s="99"/>
      <c r="J523" s="99"/>
      <c r="K523" s="98"/>
      <c r="P523" s="261"/>
    </row>
    <row r="524" spans="2:19" customFormat="1" ht="15">
      <c r="B524" s="316"/>
      <c r="C524" s="314" t="e">
        <f t="shared" si="14"/>
        <v>#N/A</v>
      </c>
      <c r="D524" s="257"/>
      <c r="E524" s="277"/>
      <c r="F524" s="276"/>
      <c r="I524" s="99"/>
      <c r="J524" s="99"/>
      <c r="K524" s="98"/>
      <c r="P524" s="261"/>
    </row>
    <row r="525" spans="2:19" customFormat="1" ht="15">
      <c r="B525" s="316"/>
      <c r="C525" s="314" t="e">
        <f t="shared" si="14"/>
        <v>#N/A</v>
      </c>
      <c r="D525" s="257"/>
      <c r="E525" s="277"/>
      <c r="F525" s="276"/>
      <c r="I525" s="99"/>
      <c r="J525" s="99"/>
      <c r="K525" s="98"/>
      <c r="P525" s="261"/>
    </row>
    <row r="526" spans="2:19" customFormat="1" ht="15">
      <c r="B526" s="316"/>
      <c r="C526" s="314" t="e">
        <f t="shared" si="14"/>
        <v>#N/A</v>
      </c>
      <c r="D526" s="257"/>
      <c r="E526" s="277"/>
      <c r="F526" s="276"/>
      <c r="I526" s="99"/>
      <c r="J526" s="99"/>
      <c r="K526" s="98"/>
      <c r="P526" s="261"/>
    </row>
    <row r="527" spans="2:19" customFormat="1" ht="15">
      <c r="B527" s="316"/>
      <c r="C527" s="314" t="e">
        <f t="shared" si="14"/>
        <v>#N/A</v>
      </c>
      <c r="D527" s="257"/>
      <c r="E527" s="277"/>
      <c r="F527" s="276"/>
      <c r="I527" s="99"/>
      <c r="J527" s="99"/>
      <c r="K527" s="98"/>
      <c r="P527" s="261"/>
    </row>
    <row r="528" spans="2:19" customFormat="1" ht="15">
      <c r="B528" s="316"/>
      <c r="C528" s="314" t="e">
        <f t="shared" si="14"/>
        <v>#N/A</v>
      </c>
      <c r="D528" s="257"/>
      <c r="E528" s="277"/>
      <c r="F528" s="276"/>
      <c r="I528" s="99"/>
      <c r="J528" s="99"/>
      <c r="K528" s="98"/>
      <c r="P528" s="261"/>
    </row>
    <row r="529" spans="2:18" customFormat="1" ht="15">
      <c r="B529" s="316"/>
      <c r="C529" s="314" t="e">
        <f t="shared" si="14"/>
        <v>#N/A</v>
      </c>
      <c r="D529" s="257"/>
      <c r="E529" s="277"/>
      <c r="F529" s="276"/>
      <c r="I529" s="99"/>
      <c r="J529" s="99"/>
      <c r="K529" s="98"/>
      <c r="L529" s="98"/>
      <c r="M529" s="98"/>
      <c r="N529" s="98"/>
      <c r="O529" s="98"/>
      <c r="P529" s="475"/>
    </row>
    <row r="530" spans="2:18" customFormat="1" ht="15">
      <c r="B530" s="316"/>
      <c r="C530" s="314" t="e">
        <f t="shared" si="14"/>
        <v>#N/A</v>
      </c>
      <c r="D530" s="257"/>
      <c r="E530" s="277"/>
      <c r="F530" s="276"/>
      <c r="I530" s="99"/>
      <c r="J530" s="99"/>
      <c r="K530" s="98"/>
      <c r="L530" s="98"/>
      <c r="M530" s="98"/>
      <c r="N530" s="98"/>
      <c r="O530" s="98"/>
      <c r="P530" s="98"/>
      <c r="Q530" s="280"/>
    </row>
    <row r="531" spans="2:18" customFormat="1" ht="15">
      <c r="B531" s="316"/>
      <c r="C531" s="314" t="e">
        <f t="shared" si="14"/>
        <v>#N/A</v>
      </c>
      <c r="D531" s="257"/>
      <c r="E531" s="277"/>
      <c r="F531" s="276"/>
      <c r="I531" s="99"/>
      <c r="J531" s="99"/>
      <c r="K531" s="98"/>
      <c r="L531" s="98"/>
      <c r="M531" s="98"/>
      <c r="N531" s="98"/>
      <c r="O531" s="98"/>
      <c r="P531" s="98"/>
      <c r="Q531" s="280"/>
    </row>
    <row r="532" spans="2:18" customFormat="1" ht="15">
      <c r="B532" s="316"/>
      <c r="C532" s="314" t="e">
        <f t="shared" si="14"/>
        <v>#N/A</v>
      </c>
      <c r="D532" s="257"/>
      <c r="E532" s="277"/>
      <c r="F532" s="276"/>
      <c r="I532" s="99"/>
      <c r="J532" s="99"/>
      <c r="K532" s="98"/>
      <c r="L532" s="98"/>
      <c r="M532" s="98"/>
      <c r="N532" s="98"/>
      <c r="O532" s="98"/>
      <c r="P532" s="98"/>
      <c r="Q532" s="280"/>
    </row>
    <row r="533" spans="2:18" customFormat="1" ht="15">
      <c r="B533" s="316"/>
      <c r="C533" s="314" t="e">
        <f t="shared" si="14"/>
        <v>#N/A</v>
      </c>
      <c r="D533" s="257"/>
      <c r="E533" s="277"/>
      <c r="F533" s="276"/>
      <c r="I533" s="99"/>
      <c r="J533" s="99"/>
      <c r="K533" s="98"/>
      <c r="L533" s="98"/>
      <c r="M533" s="98"/>
      <c r="N533" s="98"/>
      <c r="O533" s="98"/>
      <c r="P533" s="98"/>
      <c r="Q533" s="280"/>
    </row>
    <row r="534" spans="2:18" customFormat="1" ht="15">
      <c r="B534" s="316"/>
      <c r="C534" s="314" t="e">
        <f t="shared" si="14"/>
        <v>#N/A</v>
      </c>
      <c r="D534" s="257"/>
      <c r="E534" s="277"/>
      <c r="F534" s="276"/>
      <c r="I534" s="99"/>
      <c r="J534" s="99"/>
      <c r="K534" s="98"/>
      <c r="L534" s="98"/>
      <c r="M534" s="98"/>
      <c r="N534" s="98"/>
      <c r="O534" s="98"/>
      <c r="P534" s="98"/>
      <c r="Q534" s="280"/>
    </row>
    <row r="535" spans="2:18" customFormat="1" ht="15">
      <c r="B535" s="316"/>
      <c r="C535" s="314" t="e">
        <f t="shared" si="14"/>
        <v>#N/A</v>
      </c>
      <c r="D535" s="257"/>
      <c r="E535" s="277"/>
      <c r="F535" s="276"/>
      <c r="I535" s="99"/>
      <c r="J535" s="99"/>
      <c r="K535" s="98"/>
      <c r="L535" s="98"/>
      <c r="M535" s="98"/>
      <c r="N535" s="98"/>
      <c r="O535" s="98"/>
      <c r="P535" s="98"/>
      <c r="Q535" s="280"/>
    </row>
    <row r="536" spans="2:18" customFormat="1" ht="15">
      <c r="B536" s="316"/>
      <c r="C536" s="314" t="e">
        <f t="shared" si="14"/>
        <v>#N/A</v>
      </c>
      <c r="D536" s="257"/>
      <c r="E536" s="277"/>
      <c r="F536" s="276"/>
      <c r="I536" s="99"/>
      <c r="J536" s="99"/>
      <c r="K536" s="98"/>
      <c r="L536" s="98"/>
      <c r="M536" s="98"/>
      <c r="N536" s="98"/>
      <c r="O536" s="98"/>
      <c r="P536" s="98"/>
      <c r="Q536" s="280"/>
    </row>
    <row r="537" spans="2:18" customFormat="1" ht="15">
      <c r="B537" s="316"/>
      <c r="C537" s="314" t="e">
        <f t="shared" si="14"/>
        <v>#N/A</v>
      </c>
      <c r="D537" s="257"/>
      <c r="E537" s="277"/>
      <c r="F537" s="276"/>
      <c r="I537" s="99"/>
      <c r="J537" s="99"/>
      <c r="K537" s="98"/>
      <c r="L537" s="98"/>
      <c r="M537" s="98"/>
      <c r="N537" s="98"/>
      <c r="O537" s="98"/>
      <c r="P537" s="98"/>
      <c r="Q537" s="280"/>
    </row>
    <row r="538" spans="2:18" customFormat="1" ht="15">
      <c r="B538" s="316"/>
      <c r="C538" s="314" t="e">
        <f t="shared" si="14"/>
        <v>#N/A</v>
      </c>
      <c r="D538" s="257"/>
      <c r="E538" s="277"/>
      <c r="F538" s="276"/>
      <c r="I538" s="99"/>
      <c r="J538" s="99"/>
      <c r="K538" s="98"/>
      <c r="L538" s="98"/>
      <c r="M538" s="98"/>
      <c r="N538" s="98"/>
      <c r="O538" s="98"/>
      <c r="P538" s="98"/>
      <c r="Q538" s="280"/>
    </row>
    <row r="539" spans="2:18" customFormat="1" ht="15">
      <c r="B539" s="316"/>
      <c r="C539" s="314" t="e">
        <f t="shared" si="14"/>
        <v>#N/A</v>
      </c>
      <c r="D539" s="257"/>
      <c r="E539" s="277"/>
      <c r="F539" s="276"/>
      <c r="I539" s="99"/>
      <c r="J539" s="99"/>
      <c r="K539" s="98"/>
      <c r="L539" s="98"/>
      <c r="M539" s="98"/>
      <c r="N539" s="98"/>
      <c r="O539" s="98"/>
      <c r="P539" s="98"/>
      <c r="Q539" s="280"/>
    </row>
    <row r="540" spans="2:18" customFormat="1" ht="15">
      <c r="B540" s="316"/>
      <c r="C540" s="314" t="e">
        <f t="shared" si="14"/>
        <v>#N/A</v>
      </c>
      <c r="D540" s="257"/>
      <c r="E540" s="277"/>
      <c r="F540" s="276"/>
      <c r="I540" s="99"/>
      <c r="J540" s="99"/>
      <c r="K540" s="98"/>
      <c r="L540" s="98"/>
      <c r="M540" s="98"/>
      <c r="N540" s="98"/>
      <c r="O540" s="98"/>
      <c r="P540" s="98"/>
      <c r="Q540" s="280"/>
    </row>
    <row r="541" spans="2:18" customFormat="1" ht="15">
      <c r="B541" s="316"/>
      <c r="C541" s="314" t="e">
        <f t="shared" si="14"/>
        <v>#N/A</v>
      </c>
      <c r="D541" s="257"/>
      <c r="E541" s="277"/>
      <c r="F541" s="276"/>
      <c r="I541" s="99"/>
      <c r="J541" s="99"/>
      <c r="K541" s="98"/>
      <c r="L541" s="98"/>
      <c r="M541" s="98"/>
      <c r="N541" s="98"/>
      <c r="O541" s="98"/>
      <c r="P541" s="98"/>
      <c r="Q541" s="280"/>
    </row>
    <row r="542" spans="2:18" customFormat="1" ht="15">
      <c r="B542" s="316"/>
      <c r="C542" s="314" t="e">
        <f t="shared" si="14"/>
        <v>#N/A</v>
      </c>
      <c r="D542" s="257"/>
      <c r="E542" s="277"/>
      <c r="F542" s="276"/>
      <c r="I542" s="99"/>
      <c r="J542" s="99"/>
      <c r="K542" s="98"/>
      <c r="L542" s="98"/>
      <c r="M542" s="98"/>
      <c r="N542" s="98"/>
      <c r="O542" s="98"/>
      <c r="P542" s="98"/>
      <c r="Q542" s="280"/>
    </row>
    <row r="543" spans="2:18" customFormat="1" ht="15">
      <c r="B543" s="316"/>
      <c r="C543" s="314" t="e">
        <f t="shared" si="14"/>
        <v>#N/A</v>
      </c>
      <c r="D543" s="257"/>
      <c r="E543" s="277"/>
      <c r="F543" s="276"/>
      <c r="I543" s="99"/>
      <c r="J543" s="99"/>
      <c r="K543" s="98"/>
      <c r="L543" s="98"/>
      <c r="M543" s="98"/>
      <c r="N543" s="98"/>
      <c r="O543" s="98"/>
      <c r="P543" s="98"/>
      <c r="Q543" s="280"/>
      <c r="R543">
        <v>0</v>
      </c>
    </row>
    <row r="544" spans="2:18" customFormat="1" ht="15">
      <c r="B544" s="316"/>
      <c r="C544" s="314" t="e">
        <f t="shared" si="14"/>
        <v>#N/A</v>
      </c>
      <c r="D544" s="257"/>
      <c r="E544" s="277"/>
      <c r="F544" s="276"/>
      <c r="I544" s="99"/>
      <c r="J544" s="99"/>
      <c r="K544" s="98"/>
      <c r="L544" s="98"/>
      <c r="M544" s="98"/>
      <c r="N544" s="98"/>
      <c r="O544" s="98"/>
      <c r="P544" s="98"/>
      <c r="Q544" s="280"/>
    </row>
    <row r="545" spans="2:11" customFormat="1" ht="15">
      <c r="B545" s="316"/>
      <c r="C545" s="314" t="e">
        <f t="shared" si="14"/>
        <v>#N/A</v>
      </c>
      <c r="D545" s="257"/>
      <c r="E545" s="277"/>
      <c r="F545" s="276"/>
      <c r="I545" s="99"/>
      <c r="J545" s="99"/>
      <c r="K545" s="98"/>
    </row>
    <row r="546" spans="2:11" customFormat="1" ht="15">
      <c r="B546" s="316"/>
      <c r="C546" s="314" t="e">
        <f t="shared" si="14"/>
        <v>#N/A</v>
      </c>
      <c r="D546" s="257"/>
      <c r="E546" s="277"/>
      <c r="F546" s="276"/>
      <c r="I546" s="99"/>
      <c r="J546" s="99"/>
      <c r="K546" s="98"/>
    </row>
    <row r="547" spans="2:11" customFormat="1" ht="15">
      <c r="B547" s="316"/>
      <c r="C547" s="314" t="e">
        <f t="shared" si="14"/>
        <v>#N/A</v>
      </c>
      <c r="D547" s="257"/>
      <c r="E547" s="277"/>
      <c r="F547" s="276"/>
      <c r="I547" s="99"/>
      <c r="J547" s="99"/>
      <c r="K547" s="98"/>
    </row>
    <row r="548" spans="2:11" customFormat="1" ht="15">
      <c r="B548" s="316"/>
      <c r="C548" s="314" t="e">
        <f t="shared" si="14"/>
        <v>#N/A</v>
      </c>
      <c r="D548" s="257"/>
      <c r="E548" s="277"/>
      <c r="F548" s="276"/>
      <c r="I548" s="99"/>
      <c r="J548" s="99"/>
      <c r="K548" s="98"/>
    </row>
    <row r="549" spans="2:11" customFormat="1" ht="15">
      <c r="B549" s="316"/>
      <c r="C549" s="314" t="e">
        <f t="shared" si="14"/>
        <v>#N/A</v>
      </c>
      <c r="D549" s="257"/>
      <c r="E549" s="277"/>
      <c r="F549" s="276"/>
      <c r="I549" s="99"/>
      <c r="J549" s="99"/>
      <c r="K549" s="98"/>
    </row>
    <row r="550" spans="2:11" customFormat="1" ht="15">
      <c r="B550" s="316"/>
      <c r="C550" s="314" t="e">
        <f t="shared" si="14"/>
        <v>#N/A</v>
      </c>
      <c r="D550" s="257"/>
      <c r="E550" s="277"/>
      <c r="F550" s="276"/>
      <c r="G550" s="257"/>
      <c r="H550" s="257"/>
      <c r="K550" s="99"/>
    </row>
    <row r="551" spans="2:11" customFormat="1" ht="15">
      <c r="B551" s="316"/>
      <c r="C551" s="314" t="e">
        <f t="shared" si="14"/>
        <v>#N/A</v>
      </c>
      <c r="D551" s="257"/>
      <c r="E551" s="277"/>
      <c r="F551" s="276"/>
      <c r="I551" s="99"/>
      <c r="J551" s="99"/>
      <c r="K551" s="98"/>
    </row>
    <row r="552" spans="2:11" customFormat="1" ht="15">
      <c r="B552" s="316"/>
      <c r="C552" s="314" t="e">
        <f t="shared" si="14"/>
        <v>#N/A</v>
      </c>
      <c r="D552" s="257"/>
      <c r="E552" s="277"/>
      <c r="F552" s="276"/>
      <c r="I552" s="99"/>
      <c r="J552" s="99"/>
      <c r="K552" s="98"/>
    </row>
    <row r="553" spans="2:11" customFormat="1" ht="15">
      <c r="B553" s="316"/>
      <c r="C553" s="314" t="e">
        <f t="shared" si="14"/>
        <v>#N/A</v>
      </c>
      <c r="D553" s="257"/>
      <c r="E553" s="277"/>
      <c r="F553" s="276"/>
      <c r="I553" s="99"/>
      <c r="J553" s="99"/>
      <c r="K553" s="98"/>
    </row>
    <row r="554" spans="2:11" customFormat="1" ht="15">
      <c r="B554" s="316"/>
      <c r="C554" s="314" t="e">
        <f t="shared" si="14"/>
        <v>#N/A</v>
      </c>
      <c r="D554" s="257"/>
      <c r="E554" s="277"/>
      <c r="F554" s="276"/>
      <c r="I554" s="99"/>
      <c r="J554" s="99"/>
      <c r="K554" s="98"/>
    </row>
    <row r="555" spans="2:11" customFormat="1" ht="15">
      <c r="B555" s="316"/>
      <c r="C555" s="314" t="e">
        <f t="shared" si="14"/>
        <v>#N/A</v>
      </c>
      <c r="D555" s="257"/>
      <c r="E555" s="277"/>
      <c r="F555" s="276"/>
      <c r="I555" s="99"/>
      <c r="J555" s="99"/>
      <c r="K555" s="98"/>
    </row>
    <row r="556" spans="2:11" customFormat="1" ht="15">
      <c r="B556" s="316"/>
      <c r="C556" s="314" t="e">
        <f t="shared" si="14"/>
        <v>#N/A</v>
      </c>
      <c r="D556" s="257"/>
      <c r="E556" s="277"/>
      <c r="F556" s="276"/>
      <c r="I556" s="99"/>
      <c r="J556" s="99"/>
      <c r="K556" s="98"/>
    </row>
    <row r="557" spans="2:11" customFormat="1" ht="15">
      <c r="B557" s="316"/>
      <c r="C557" s="314" t="e">
        <f t="shared" si="14"/>
        <v>#N/A</v>
      </c>
      <c r="E557" s="300"/>
      <c r="F557" s="261"/>
    </row>
    <row r="558" spans="2:11" customFormat="1" ht="15">
      <c r="B558" s="316"/>
      <c r="C558" s="314" t="e">
        <f t="shared" si="14"/>
        <v>#N/A</v>
      </c>
      <c r="E558" s="300"/>
      <c r="F558" s="261"/>
    </row>
    <row r="559" spans="2:11" customFormat="1" ht="15">
      <c r="B559" s="316"/>
      <c r="C559" s="314" t="e">
        <f t="shared" si="14"/>
        <v>#N/A</v>
      </c>
      <c r="E559" s="300"/>
      <c r="F559" s="261"/>
    </row>
    <row r="560" spans="2:11" customFormat="1" ht="15">
      <c r="B560" s="316"/>
      <c r="C560" s="314" t="e">
        <f t="shared" si="14"/>
        <v>#N/A</v>
      </c>
      <c r="E560" s="300"/>
      <c r="F560" s="261"/>
    </row>
    <row r="561" spans="2:19" customFormat="1" ht="15">
      <c r="B561" s="316"/>
      <c r="C561" s="314" t="e">
        <f t="shared" si="14"/>
        <v>#N/A</v>
      </c>
      <c r="E561" s="300"/>
      <c r="F561" s="261"/>
      <c r="Q561" s="280"/>
      <c r="S561" s="231"/>
    </row>
    <row r="562" spans="2:19" customFormat="1" ht="15">
      <c r="B562" s="316"/>
      <c r="C562" s="314" t="e">
        <f t="shared" si="14"/>
        <v>#N/A</v>
      </c>
      <c r="E562" s="300"/>
      <c r="F562" s="261"/>
      <c r="Q562" s="280"/>
      <c r="S562" s="231"/>
    </row>
    <row r="563" spans="2:19" customFormat="1" ht="15">
      <c r="B563" s="316"/>
      <c r="C563" s="314" t="e">
        <f t="shared" si="14"/>
        <v>#N/A</v>
      </c>
      <c r="E563" s="300"/>
      <c r="F563" s="261"/>
      <c r="Q563" s="280"/>
      <c r="S563" s="231"/>
    </row>
    <row r="564" spans="2:19" customFormat="1" ht="15">
      <c r="B564" s="316"/>
      <c r="C564" s="314" t="e">
        <f t="shared" si="14"/>
        <v>#N/A</v>
      </c>
      <c r="E564" s="300"/>
      <c r="F564" s="261"/>
      <c r="Q564" s="280"/>
      <c r="S564" s="231"/>
    </row>
    <row r="565" spans="2:19" ht="15">
      <c r="C565">
        <f>COUNTA(C504:C564)</f>
        <v>61</v>
      </c>
      <c r="D565"/>
      <c r="E565" s="300"/>
      <c r="F565"/>
      <c r="G565"/>
      <c r="H565"/>
      <c r="I565"/>
      <c r="J565"/>
      <c r="K565"/>
      <c r="L565"/>
      <c r="M565"/>
      <c r="N565"/>
      <c r="O565"/>
      <c r="P565"/>
      <c r="Q565" s="280"/>
      <c r="R565"/>
      <c r="S565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B2:T226"/>
  <sheetViews>
    <sheetView topLeftCell="A110" zoomScale="115" zoomScaleNormal="115" zoomScaleSheetLayoutView="100" workbookViewId="0">
      <selection activeCell="F198" sqref="F198"/>
    </sheetView>
  </sheetViews>
  <sheetFormatPr defaultRowHeight="15"/>
  <cols>
    <col min="1" max="1" width="2.85546875" customWidth="1"/>
    <col min="2" max="2" width="8.7109375" bestFit="1" customWidth="1"/>
    <col min="3" max="3" width="25.28515625" bestFit="1" customWidth="1"/>
    <col min="4" max="4" width="7.85546875" style="1" bestFit="1" customWidth="1"/>
    <col min="5" max="5" width="5.42578125" style="1" bestFit="1" customWidth="1"/>
    <col min="6" max="6" width="8.7109375" style="231" customWidth="1"/>
    <col min="7" max="15" width="8" style="216" customWidth="1"/>
    <col min="16" max="17" width="8" customWidth="1"/>
    <col min="18" max="18" width="2.85546875" customWidth="1"/>
  </cols>
  <sheetData>
    <row r="2" spans="2:20" ht="79.5" thickBot="1">
      <c r="B2" s="6" t="s">
        <v>46</v>
      </c>
      <c r="C2" s="7" t="s">
        <v>1</v>
      </c>
      <c r="D2" s="8" t="s">
        <v>2</v>
      </c>
      <c r="E2" s="9" t="s">
        <v>45</v>
      </c>
      <c r="F2" s="340" t="str">
        <f>Yellow!E2</f>
        <v>Hawse End WCOC</v>
      </c>
      <c r="G2" s="340" t="str">
        <f>Yellow!F2</f>
        <v>Silver How LOC</v>
      </c>
      <c r="H2" s="340" t="str">
        <f>Yellow!G2</f>
        <v>Bea Tarn WCOC</v>
      </c>
      <c r="I2" s="340" t="str">
        <f>Yellow!H2</f>
        <v>Bampton Common BL</v>
      </c>
      <c r="J2" s="340" t="str">
        <f>Yellow!I2</f>
        <v>Troutal Fell LOC</v>
      </c>
      <c r="K2" s="340">
        <f>Yellow!J2</f>
        <v>0</v>
      </c>
      <c r="L2" s="340">
        <f>Yellow!K2</f>
        <v>0</v>
      </c>
      <c r="M2" s="340">
        <f>Yellow!L2</f>
        <v>0</v>
      </c>
      <c r="N2" s="340">
        <f>Yellow!M2</f>
        <v>0</v>
      </c>
      <c r="O2" s="340">
        <f>Yellow!N2</f>
        <v>0</v>
      </c>
      <c r="P2" s="123" t="s">
        <v>168</v>
      </c>
      <c r="Q2" s="105" t="s">
        <v>68</v>
      </c>
      <c r="T2" t="s">
        <v>259</v>
      </c>
    </row>
    <row r="3" spans="2:20">
      <c r="B3" s="10" t="s">
        <v>0</v>
      </c>
      <c r="C3" s="11" t="s">
        <v>212</v>
      </c>
      <c r="D3" s="12" t="s">
        <v>5</v>
      </c>
      <c r="E3" s="11" t="s">
        <v>213</v>
      </c>
      <c r="F3" s="377">
        <v>90</v>
      </c>
      <c r="G3" s="12">
        <v>88</v>
      </c>
      <c r="H3" s="12">
        <v>89</v>
      </c>
      <c r="I3" s="12">
        <v>92</v>
      </c>
      <c r="J3" s="12">
        <v>94</v>
      </c>
      <c r="K3" s="12"/>
      <c r="L3" s="12"/>
      <c r="M3" s="12"/>
      <c r="N3" s="12"/>
      <c r="O3" s="12"/>
      <c r="P3" s="124">
        <v>453</v>
      </c>
      <c r="Q3" s="106">
        <f>SUM(P3:P7)</f>
        <v>1490</v>
      </c>
    </row>
    <row r="4" spans="2:20">
      <c r="B4" s="14" t="s">
        <v>0</v>
      </c>
      <c r="C4" s="15" t="s">
        <v>217</v>
      </c>
      <c r="D4" s="16" t="s">
        <v>5</v>
      </c>
      <c r="E4" s="15" t="s">
        <v>208</v>
      </c>
      <c r="F4" s="378">
        <v>87</v>
      </c>
      <c r="G4" s="16">
        <v>83</v>
      </c>
      <c r="H4" s="16">
        <v>88</v>
      </c>
      <c r="I4" s="16">
        <v>86</v>
      </c>
      <c r="J4" s="16">
        <v>93</v>
      </c>
      <c r="K4" s="16"/>
      <c r="L4" s="16"/>
      <c r="M4" s="16"/>
      <c r="N4" s="16"/>
      <c r="O4" s="16"/>
      <c r="P4" s="125">
        <v>437</v>
      </c>
      <c r="Q4" s="107"/>
    </row>
    <row r="5" spans="2:20">
      <c r="B5" s="14" t="s">
        <v>0</v>
      </c>
      <c r="C5" s="15" t="s">
        <v>8</v>
      </c>
      <c r="D5" s="16" t="s">
        <v>5</v>
      </c>
      <c r="E5" s="15" t="s">
        <v>219</v>
      </c>
      <c r="F5" s="378"/>
      <c r="G5" s="16">
        <v>78</v>
      </c>
      <c r="H5" s="16">
        <v>87</v>
      </c>
      <c r="I5" s="16"/>
      <c r="J5" s="16">
        <v>87</v>
      </c>
      <c r="K5" s="16"/>
      <c r="L5" s="16"/>
      <c r="M5" s="16"/>
      <c r="N5" s="16"/>
      <c r="O5" s="16"/>
      <c r="P5" s="125">
        <v>252</v>
      </c>
      <c r="Q5" s="107"/>
    </row>
    <row r="6" spans="2:20">
      <c r="B6" s="14" t="s">
        <v>0</v>
      </c>
      <c r="C6" s="15" t="s">
        <v>546</v>
      </c>
      <c r="D6" s="16" t="s">
        <v>5</v>
      </c>
      <c r="E6" s="15" t="s">
        <v>216</v>
      </c>
      <c r="F6" s="378"/>
      <c r="G6" s="16"/>
      <c r="H6" s="16"/>
      <c r="I6" s="16">
        <v>93</v>
      </c>
      <c r="J6" s="16">
        <v>86</v>
      </c>
      <c r="K6" s="16"/>
      <c r="L6" s="16"/>
      <c r="M6" s="16"/>
      <c r="N6" s="16"/>
      <c r="O6" s="16"/>
      <c r="P6" s="125">
        <v>179</v>
      </c>
      <c r="Q6" s="107"/>
    </row>
    <row r="7" spans="2:20">
      <c r="B7" s="18" t="s">
        <v>0</v>
      </c>
      <c r="C7" s="19" t="s">
        <v>671</v>
      </c>
      <c r="D7" s="20" t="s">
        <v>5</v>
      </c>
      <c r="E7" s="19" t="s">
        <v>218</v>
      </c>
      <c r="F7" s="379"/>
      <c r="G7" s="20"/>
      <c r="H7" s="20">
        <v>86</v>
      </c>
      <c r="I7" s="20">
        <v>83</v>
      </c>
      <c r="J7" s="20"/>
      <c r="K7" s="20"/>
      <c r="L7" s="20"/>
      <c r="M7" s="20"/>
      <c r="N7" s="20"/>
      <c r="O7" s="20"/>
      <c r="P7" s="126">
        <v>169</v>
      </c>
      <c r="Q7" s="108"/>
    </row>
    <row r="8" spans="2:20">
      <c r="B8" s="22" t="s">
        <v>9</v>
      </c>
      <c r="C8" s="23" t="s">
        <v>549</v>
      </c>
      <c r="D8" s="24" t="s">
        <v>5</v>
      </c>
      <c r="E8" s="25" t="s">
        <v>226</v>
      </c>
      <c r="F8" s="170"/>
      <c r="G8" s="170">
        <v>91</v>
      </c>
      <c r="H8" s="170">
        <v>90</v>
      </c>
      <c r="I8" s="170">
        <v>93</v>
      </c>
      <c r="J8" s="170">
        <v>94</v>
      </c>
      <c r="K8" s="170"/>
      <c r="L8" s="170"/>
      <c r="M8" s="170"/>
      <c r="N8" s="170"/>
      <c r="O8" s="170"/>
      <c r="P8" s="127">
        <v>368</v>
      </c>
      <c r="Q8" s="109">
        <f>SUM(P8:P12)</f>
        <v>980</v>
      </c>
    </row>
    <row r="9" spans="2:20">
      <c r="B9" s="22" t="s">
        <v>9</v>
      </c>
      <c r="C9" s="23" t="s">
        <v>378</v>
      </c>
      <c r="D9" s="24" t="s">
        <v>5</v>
      </c>
      <c r="E9" s="25" t="s">
        <v>229</v>
      </c>
      <c r="F9" s="170">
        <v>80</v>
      </c>
      <c r="G9" s="170">
        <v>74</v>
      </c>
      <c r="H9" s="170">
        <v>92</v>
      </c>
      <c r="I9" s="170"/>
      <c r="J9" s="170"/>
      <c r="K9" s="170"/>
      <c r="L9" s="170"/>
      <c r="M9" s="170"/>
      <c r="N9" s="170"/>
      <c r="O9" s="170"/>
      <c r="P9" s="127">
        <v>246</v>
      </c>
      <c r="Q9" s="109"/>
    </row>
    <row r="10" spans="2:20">
      <c r="B10" s="22" t="s">
        <v>9</v>
      </c>
      <c r="C10" s="23" t="s">
        <v>197</v>
      </c>
      <c r="D10" s="24" t="s">
        <v>5</v>
      </c>
      <c r="E10" s="25" t="s">
        <v>205</v>
      </c>
      <c r="F10" s="170">
        <v>89</v>
      </c>
      <c r="G10" s="170">
        <v>90</v>
      </c>
      <c r="H10" s="170"/>
      <c r="I10" s="170"/>
      <c r="J10" s="170"/>
      <c r="K10" s="170"/>
      <c r="L10" s="170"/>
      <c r="M10" s="170"/>
      <c r="N10" s="170"/>
      <c r="O10" s="170"/>
      <c r="P10" s="127">
        <v>179</v>
      </c>
      <c r="Q10" s="109"/>
    </row>
    <row r="11" spans="2:20">
      <c r="B11" s="22" t="s">
        <v>9</v>
      </c>
      <c r="C11" s="23" t="s">
        <v>546</v>
      </c>
      <c r="D11" s="24" t="s">
        <v>5</v>
      </c>
      <c r="E11" s="25" t="s">
        <v>216</v>
      </c>
      <c r="F11" s="170"/>
      <c r="G11" s="170">
        <v>97</v>
      </c>
      <c r="H11" s="170"/>
      <c r="I11" s="170"/>
      <c r="J11" s="170"/>
      <c r="K11" s="170"/>
      <c r="L11" s="170"/>
      <c r="M11" s="170"/>
      <c r="N11" s="170"/>
      <c r="O11" s="170"/>
      <c r="P11" s="127">
        <v>97</v>
      </c>
      <c r="Q11" s="109"/>
    </row>
    <row r="12" spans="2:20">
      <c r="B12" s="26" t="s">
        <v>9</v>
      </c>
      <c r="C12" s="27" t="s">
        <v>369</v>
      </c>
      <c r="D12" s="28" t="s">
        <v>5</v>
      </c>
      <c r="E12" s="29" t="s">
        <v>207</v>
      </c>
      <c r="F12" s="367">
        <v>90</v>
      </c>
      <c r="G12" s="178"/>
      <c r="H12" s="178"/>
      <c r="I12" s="178"/>
      <c r="J12" s="178"/>
      <c r="K12" s="178"/>
      <c r="L12" s="178"/>
      <c r="M12" s="178"/>
      <c r="N12" s="178"/>
      <c r="O12" s="178"/>
      <c r="P12" s="128">
        <v>90</v>
      </c>
      <c r="Q12" s="110"/>
    </row>
    <row r="13" spans="2:20">
      <c r="B13" s="30" t="s">
        <v>15</v>
      </c>
      <c r="C13" s="31" t="s">
        <v>192</v>
      </c>
      <c r="D13" s="32" t="s">
        <v>5</v>
      </c>
      <c r="E13" s="33" t="s">
        <v>218</v>
      </c>
      <c r="F13" s="171">
        <v>73</v>
      </c>
      <c r="G13" s="171">
        <v>71</v>
      </c>
      <c r="H13" s="171">
        <v>84</v>
      </c>
      <c r="I13" s="171">
        <v>87</v>
      </c>
      <c r="J13" s="171">
        <v>84</v>
      </c>
      <c r="K13" s="171"/>
      <c r="L13" s="171"/>
      <c r="M13" s="171"/>
      <c r="N13" s="171"/>
      <c r="O13" s="171"/>
      <c r="P13" s="129">
        <v>399</v>
      </c>
      <c r="Q13" s="111">
        <f>SUM(P13:P17)</f>
        <v>1507</v>
      </c>
    </row>
    <row r="14" spans="2:20">
      <c r="B14" s="30" t="s">
        <v>15</v>
      </c>
      <c r="C14" s="31" t="s">
        <v>191</v>
      </c>
      <c r="D14" s="32" t="s">
        <v>5</v>
      </c>
      <c r="E14" s="33" t="s">
        <v>228</v>
      </c>
      <c r="F14" s="171">
        <v>97</v>
      </c>
      <c r="G14" s="171">
        <v>96</v>
      </c>
      <c r="H14" s="171"/>
      <c r="I14" s="171">
        <v>83</v>
      </c>
      <c r="J14" s="171">
        <v>99</v>
      </c>
      <c r="K14" s="171"/>
      <c r="L14" s="171"/>
      <c r="M14" s="171"/>
      <c r="N14" s="171"/>
      <c r="O14" s="171"/>
      <c r="P14" s="129">
        <v>375</v>
      </c>
      <c r="Q14" s="111"/>
    </row>
    <row r="15" spans="2:20">
      <c r="B15" s="30" t="s">
        <v>15</v>
      </c>
      <c r="C15" s="31" t="s">
        <v>237</v>
      </c>
      <c r="D15" s="32" t="s">
        <v>5</v>
      </c>
      <c r="E15" s="33" t="s">
        <v>245</v>
      </c>
      <c r="F15" s="171">
        <v>70</v>
      </c>
      <c r="G15" s="171">
        <v>70</v>
      </c>
      <c r="H15" s="171">
        <v>91</v>
      </c>
      <c r="I15" s="171">
        <v>54</v>
      </c>
      <c r="J15" s="171">
        <v>75</v>
      </c>
      <c r="K15" s="171"/>
      <c r="L15" s="171"/>
      <c r="M15" s="171"/>
      <c r="N15" s="171"/>
      <c r="O15" s="171"/>
      <c r="P15" s="129">
        <v>360</v>
      </c>
      <c r="Q15" s="111"/>
    </row>
    <row r="16" spans="2:20">
      <c r="B16" s="30" t="s">
        <v>15</v>
      </c>
      <c r="C16" s="31" t="s">
        <v>440</v>
      </c>
      <c r="D16" s="32" t="s">
        <v>5</v>
      </c>
      <c r="E16" s="33" t="s">
        <v>245</v>
      </c>
      <c r="F16" s="171">
        <v>61</v>
      </c>
      <c r="G16" s="171">
        <v>62</v>
      </c>
      <c r="H16" s="171"/>
      <c r="I16" s="171">
        <v>64</v>
      </c>
      <c r="J16" s="171"/>
      <c r="K16" s="171"/>
      <c r="L16" s="171"/>
      <c r="M16" s="171"/>
      <c r="N16" s="171"/>
      <c r="O16" s="171"/>
      <c r="P16" s="129">
        <v>187</v>
      </c>
      <c r="Q16" s="111"/>
    </row>
    <row r="17" spans="2:17">
      <c r="B17" s="34" t="s">
        <v>15</v>
      </c>
      <c r="C17" s="35" t="s">
        <v>574</v>
      </c>
      <c r="D17" s="36" t="s">
        <v>5</v>
      </c>
      <c r="E17" s="37" t="s">
        <v>238</v>
      </c>
      <c r="F17" s="368"/>
      <c r="G17" s="172">
        <v>93</v>
      </c>
      <c r="H17" s="172"/>
      <c r="I17" s="172">
        <v>93</v>
      </c>
      <c r="J17" s="172"/>
      <c r="K17" s="172"/>
      <c r="L17" s="172"/>
      <c r="M17" s="172"/>
      <c r="N17" s="172"/>
      <c r="O17" s="172"/>
      <c r="P17" s="130">
        <v>186</v>
      </c>
      <c r="Q17" s="112"/>
    </row>
    <row r="18" spans="2:17">
      <c r="B18" s="38" t="s">
        <v>48</v>
      </c>
      <c r="C18" s="39" t="s">
        <v>475</v>
      </c>
      <c r="D18" s="40" t="s">
        <v>5</v>
      </c>
      <c r="E18" s="41" t="s">
        <v>240</v>
      </c>
      <c r="F18" s="176">
        <v>81</v>
      </c>
      <c r="G18" s="176">
        <v>83</v>
      </c>
      <c r="H18" s="176">
        <v>93</v>
      </c>
      <c r="I18" s="176"/>
      <c r="J18" s="176">
        <v>90</v>
      </c>
      <c r="K18" s="176"/>
      <c r="L18" s="176"/>
      <c r="M18" s="176"/>
      <c r="N18" s="176"/>
      <c r="O18" s="176"/>
      <c r="P18" s="131">
        <v>347</v>
      </c>
      <c r="Q18" s="113">
        <f>SUM(P18:P22)</f>
        <v>945</v>
      </c>
    </row>
    <row r="19" spans="2:17">
      <c r="B19" s="38" t="s">
        <v>48</v>
      </c>
      <c r="C19" s="39" t="s">
        <v>476</v>
      </c>
      <c r="D19" s="40" t="s">
        <v>5</v>
      </c>
      <c r="E19" s="41" t="s">
        <v>240</v>
      </c>
      <c r="F19" s="176">
        <v>80</v>
      </c>
      <c r="G19" s="176">
        <v>78</v>
      </c>
      <c r="H19" s="176"/>
      <c r="I19" s="176">
        <v>77</v>
      </c>
      <c r="J19" s="176"/>
      <c r="K19" s="176"/>
      <c r="L19" s="176"/>
      <c r="M19" s="176"/>
      <c r="N19" s="176"/>
      <c r="O19" s="176"/>
      <c r="P19" s="131">
        <v>235</v>
      </c>
      <c r="Q19" s="113"/>
    </row>
    <row r="20" spans="2:17">
      <c r="B20" s="38" t="s">
        <v>48</v>
      </c>
      <c r="C20" s="39" t="s">
        <v>241</v>
      </c>
      <c r="D20" s="40" t="s">
        <v>5</v>
      </c>
      <c r="E20" s="41" t="s">
        <v>238</v>
      </c>
      <c r="F20" s="176">
        <v>94</v>
      </c>
      <c r="G20" s="176">
        <v>95</v>
      </c>
      <c r="H20" s="176"/>
      <c r="I20" s="176"/>
      <c r="J20" s="176"/>
      <c r="K20" s="176"/>
      <c r="L20" s="176"/>
      <c r="M20" s="176"/>
      <c r="N20" s="176"/>
      <c r="O20" s="176"/>
      <c r="P20" s="131">
        <v>189</v>
      </c>
      <c r="Q20" s="113"/>
    </row>
    <row r="21" spans="2:17">
      <c r="B21" s="38" t="s">
        <v>48</v>
      </c>
      <c r="C21" s="39" t="s">
        <v>739</v>
      </c>
      <c r="D21" s="40" t="s">
        <v>5</v>
      </c>
      <c r="E21" s="41" t="s">
        <v>266</v>
      </c>
      <c r="F21" s="176"/>
      <c r="G21" s="176"/>
      <c r="H21" s="176"/>
      <c r="I21" s="176">
        <v>88</v>
      </c>
      <c r="J21" s="176"/>
      <c r="K21" s="176"/>
      <c r="L21" s="176"/>
      <c r="M21" s="176"/>
      <c r="N21" s="176"/>
      <c r="O21" s="176"/>
      <c r="P21" s="131">
        <v>88</v>
      </c>
      <c r="Q21" s="113"/>
    </row>
    <row r="22" spans="2:17">
      <c r="B22" s="38" t="s">
        <v>48</v>
      </c>
      <c r="C22" s="39" t="s">
        <v>269</v>
      </c>
      <c r="D22" s="40" t="s">
        <v>5</v>
      </c>
      <c r="E22" s="41" t="s">
        <v>229</v>
      </c>
      <c r="F22" s="410">
        <v>86</v>
      </c>
      <c r="G22" s="176"/>
      <c r="H22" s="176"/>
      <c r="I22" s="176"/>
      <c r="J22" s="176"/>
      <c r="K22" s="176"/>
      <c r="L22" s="176"/>
      <c r="M22" s="176"/>
      <c r="N22" s="176"/>
      <c r="O22" s="176"/>
      <c r="P22" s="131">
        <v>86</v>
      </c>
      <c r="Q22" s="113"/>
    </row>
    <row r="23" spans="2:17">
      <c r="B23" s="412" t="s">
        <v>261</v>
      </c>
      <c r="C23" s="413" t="s">
        <v>271</v>
      </c>
      <c r="D23" s="414" t="s">
        <v>5</v>
      </c>
      <c r="E23" s="415" t="s">
        <v>220</v>
      </c>
      <c r="F23" s="416"/>
      <c r="G23" s="416"/>
      <c r="H23" s="416"/>
      <c r="I23" s="416">
        <v>99</v>
      </c>
      <c r="J23" s="416"/>
      <c r="K23" s="416"/>
      <c r="L23" s="416"/>
      <c r="M23" s="416"/>
      <c r="N23" s="416"/>
      <c r="O23" s="416"/>
      <c r="P23" s="417">
        <v>99</v>
      </c>
      <c r="Q23" s="418">
        <f>SUM(P23:P27)</f>
        <v>392</v>
      </c>
    </row>
    <row r="24" spans="2:17">
      <c r="B24" s="419" t="s">
        <v>261</v>
      </c>
      <c r="C24" s="420" t="s">
        <v>744</v>
      </c>
      <c r="D24" s="421" t="s">
        <v>5</v>
      </c>
      <c r="E24" s="422" t="s">
        <v>222</v>
      </c>
      <c r="F24" s="423"/>
      <c r="G24" s="423"/>
      <c r="H24" s="423"/>
      <c r="I24" s="423">
        <v>98</v>
      </c>
      <c r="J24" s="423"/>
      <c r="K24" s="423"/>
      <c r="L24" s="423"/>
      <c r="M24" s="423"/>
      <c r="N24" s="423"/>
      <c r="O24" s="423"/>
      <c r="P24" s="424">
        <v>98</v>
      </c>
      <c r="Q24" s="425"/>
    </row>
    <row r="25" spans="2:17">
      <c r="B25" s="419" t="s">
        <v>261</v>
      </c>
      <c r="C25" s="420" t="s">
        <v>794</v>
      </c>
      <c r="D25" s="421" t="s">
        <v>5</v>
      </c>
      <c r="E25" s="422" t="s">
        <v>240</v>
      </c>
      <c r="F25" s="423"/>
      <c r="G25" s="423"/>
      <c r="H25" s="423"/>
      <c r="I25" s="423"/>
      <c r="J25" s="423">
        <v>98</v>
      </c>
      <c r="K25" s="423"/>
      <c r="L25" s="423"/>
      <c r="M25" s="423"/>
      <c r="N25" s="423"/>
      <c r="O25" s="423"/>
      <c r="P25" s="424">
        <v>98</v>
      </c>
      <c r="Q25" s="425"/>
    </row>
    <row r="26" spans="2:17">
      <c r="B26" s="419" t="s">
        <v>261</v>
      </c>
      <c r="C26" s="420" t="s">
        <v>745</v>
      </c>
      <c r="D26" s="421" t="s">
        <v>5</v>
      </c>
      <c r="E26" s="422" t="s">
        <v>245</v>
      </c>
      <c r="F26" s="423"/>
      <c r="G26" s="423"/>
      <c r="H26" s="423"/>
      <c r="I26" s="423">
        <v>97</v>
      </c>
      <c r="J26" s="423"/>
      <c r="K26" s="423"/>
      <c r="L26" s="423"/>
      <c r="M26" s="423"/>
      <c r="N26" s="423"/>
      <c r="O26" s="423"/>
      <c r="P26" s="424">
        <v>97</v>
      </c>
      <c r="Q26" s="425"/>
    </row>
    <row r="27" spans="2:17">
      <c r="B27" s="426" t="s">
        <v>261</v>
      </c>
      <c r="C27" s="427"/>
      <c r="D27" s="421"/>
      <c r="E27" s="422"/>
      <c r="F27" s="423"/>
      <c r="G27" s="423"/>
      <c r="H27" s="423"/>
      <c r="I27" s="423"/>
      <c r="J27" s="423"/>
      <c r="K27" s="423"/>
      <c r="L27" s="423"/>
      <c r="M27" s="423"/>
      <c r="N27" s="423"/>
      <c r="O27" s="423"/>
      <c r="P27" s="424"/>
      <c r="Q27" s="425"/>
    </row>
    <row r="28" spans="2:17">
      <c r="B28" s="43" t="s">
        <v>47</v>
      </c>
      <c r="C28" s="44"/>
      <c r="D28" s="45"/>
      <c r="E28" s="46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32"/>
      <c r="Q28" s="411">
        <f>SUM(P28:P32)</f>
        <v>0</v>
      </c>
    </row>
    <row r="29" spans="2:17">
      <c r="B29" s="43" t="s">
        <v>47</v>
      </c>
      <c r="C29" s="47"/>
      <c r="D29" s="48"/>
      <c r="E29" s="49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33"/>
      <c r="Q29" s="115"/>
    </row>
    <row r="30" spans="2:17">
      <c r="B30" s="43" t="s">
        <v>47</v>
      </c>
      <c r="C30" s="47"/>
      <c r="D30" s="48"/>
      <c r="E30" s="49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33"/>
      <c r="Q30" s="115"/>
    </row>
    <row r="31" spans="2:17">
      <c r="B31" s="43" t="s">
        <v>47</v>
      </c>
      <c r="C31" s="47"/>
      <c r="D31" s="48"/>
      <c r="E31" s="49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33"/>
      <c r="Q31" s="115"/>
    </row>
    <row r="32" spans="2:17">
      <c r="B32" s="43" t="s">
        <v>47</v>
      </c>
      <c r="C32" s="47"/>
      <c r="D32" s="48"/>
      <c r="E32" s="49"/>
      <c r="F32" s="370"/>
      <c r="G32" s="181"/>
      <c r="H32" s="181"/>
      <c r="I32" s="181"/>
      <c r="J32" s="173"/>
      <c r="K32" s="173"/>
      <c r="L32" s="173"/>
      <c r="M32" s="173"/>
      <c r="N32" s="173"/>
      <c r="O32" s="173"/>
      <c r="P32" s="133"/>
      <c r="Q32" s="115"/>
    </row>
    <row r="33" spans="2:17">
      <c r="B33" s="82" t="s">
        <v>28</v>
      </c>
      <c r="C33" s="52" t="s">
        <v>283</v>
      </c>
      <c r="D33" s="53" t="s">
        <v>5</v>
      </c>
      <c r="E33" s="53" t="s">
        <v>243</v>
      </c>
      <c r="F33" s="371">
        <v>98</v>
      </c>
      <c r="G33" s="182"/>
      <c r="H33" s="182">
        <v>98</v>
      </c>
      <c r="I33" s="182">
        <v>99</v>
      </c>
      <c r="J33" s="182"/>
      <c r="K33" s="182"/>
      <c r="L33" s="182"/>
      <c r="M33" s="182"/>
      <c r="N33" s="182"/>
      <c r="O33" s="182"/>
      <c r="P33" s="134">
        <v>295</v>
      </c>
      <c r="Q33" s="116">
        <f>SUM(P33:P37)</f>
        <v>675</v>
      </c>
    </row>
    <row r="34" spans="2:17">
      <c r="B34" s="51" t="s">
        <v>28</v>
      </c>
      <c r="C34" s="54" t="s">
        <v>749</v>
      </c>
      <c r="D34" s="55" t="s">
        <v>5</v>
      </c>
      <c r="E34" s="55" t="s">
        <v>215</v>
      </c>
      <c r="F34" s="372"/>
      <c r="G34" s="183"/>
      <c r="H34" s="183"/>
      <c r="I34" s="183">
        <v>96</v>
      </c>
      <c r="J34" s="183"/>
      <c r="K34" s="183"/>
      <c r="L34" s="183"/>
      <c r="M34" s="183"/>
      <c r="N34" s="183"/>
      <c r="O34" s="183"/>
      <c r="P34" s="135">
        <v>96</v>
      </c>
      <c r="Q34" s="117"/>
    </row>
    <row r="35" spans="2:17">
      <c r="B35" s="51" t="s">
        <v>28</v>
      </c>
      <c r="C35" s="54" t="s">
        <v>658</v>
      </c>
      <c r="D35" s="55" t="s">
        <v>5</v>
      </c>
      <c r="E35" s="55" t="s">
        <v>216</v>
      </c>
      <c r="F35" s="372"/>
      <c r="G35" s="183">
        <v>95</v>
      </c>
      <c r="H35" s="183"/>
      <c r="I35" s="183"/>
      <c r="J35" s="183"/>
      <c r="K35" s="183"/>
      <c r="L35" s="183"/>
      <c r="M35" s="183"/>
      <c r="N35" s="183"/>
      <c r="O35" s="183"/>
      <c r="P35" s="135">
        <v>95</v>
      </c>
      <c r="Q35" s="117"/>
    </row>
    <row r="36" spans="2:17">
      <c r="B36" s="51" t="str">
        <f>B35</f>
        <v>Orange</v>
      </c>
      <c r="C36" s="54" t="s">
        <v>752</v>
      </c>
      <c r="D36" s="55" t="s">
        <v>5</v>
      </c>
      <c r="E36" s="55" t="s">
        <v>219</v>
      </c>
      <c r="F36" s="372"/>
      <c r="G36" s="183"/>
      <c r="H36" s="183"/>
      <c r="I36" s="183">
        <v>95</v>
      </c>
      <c r="J36" s="183"/>
      <c r="K36" s="183"/>
      <c r="L36" s="183"/>
      <c r="M36" s="183"/>
      <c r="N36" s="183"/>
      <c r="O36" s="183"/>
      <c r="P36" s="135">
        <v>95</v>
      </c>
      <c r="Q36" s="117"/>
    </row>
    <row r="37" spans="2:17">
      <c r="B37" s="56" t="str">
        <f>B36</f>
        <v>Orange</v>
      </c>
      <c r="C37" s="57" t="s">
        <v>272</v>
      </c>
      <c r="D37" s="58" t="s">
        <v>5</v>
      </c>
      <c r="E37" s="58" t="s">
        <v>216</v>
      </c>
      <c r="F37" s="373">
        <v>94</v>
      </c>
      <c r="G37" s="184"/>
      <c r="H37" s="184"/>
      <c r="I37" s="184"/>
      <c r="J37" s="184"/>
      <c r="K37" s="184"/>
      <c r="L37" s="184"/>
      <c r="M37" s="184"/>
      <c r="N37" s="184"/>
      <c r="O37" s="184"/>
      <c r="P37" s="136">
        <v>94</v>
      </c>
      <c r="Q37" s="118"/>
    </row>
    <row r="38" spans="2:17">
      <c r="B38" s="93" t="s">
        <v>32</v>
      </c>
      <c r="C38" s="94" t="s">
        <v>765</v>
      </c>
      <c r="D38" s="95" t="s">
        <v>5</v>
      </c>
      <c r="E38" s="96" t="s">
        <v>257</v>
      </c>
      <c r="F38" s="185"/>
      <c r="G38" s="185"/>
      <c r="H38" s="185"/>
      <c r="I38" s="185">
        <v>95</v>
      </c>
      <c r="J38" s="185"/>
      <c r="K38" s="185"/>
      <c r="L38" s="185"/>
      <c r="M38" s="185"/>
      <c r="N38" s="185"/>
      <c r="O38" s="185"/>
      <c r="P38" s="137">
        <v>95</v>
      </c>
      <c r="Q38" s="119">
        <f>SUM(P38:P42)</f>
        <v>95</v>
      </c>
    </row>
    <row r="39" spans="2:17">
      <c r="B39" s="59" t="s">
        <v>32</v>
      </c>
      <c r="C39" s="60"/>
      <c r="D39" s="61"/>
      <c r="E39" s="62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38"/>
      <c r="Q39" s="120"/>
    </row>
    <row r="40" spans="2:17">
      <c r="B40" s="59" t="s">
        <v>32</v>
      </c>
      <c r="C40" s="60"/>
      <c r="D40" s="61"/>
      <c r="E40" s="62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38"/>
      <c r="Q40" s="120"/>
    </row>
    <row r="41" spans="2:17">
      <c r="B41" s="59" t="str">
        <f>B40</f>
        <v>Yellow</v>
      </c>
      <c r="C41" s="60"/>
      <c r="D41" s="61"/>
      <c r="E41" s="62"/>
      <c r="F41" s="342"/>
      <c r="G41" s="174"/>
      <c r="H41" s="174"/>
      <c r="I41" s="174"/>
      <c r="J41" s="174"/>
      <c r="K41" s="174"/>
      <c r="L41" s="174"/>
      <c r="M41" s="174"/>
      <c r="N41" s="174"/>
      <c r="O41" s="174"/>
      <c r="P41" s="138"/>
      <c r="Q41" s="120"/>
    </row>
    <row r="42" spans="2:17" ht="15.75" thickBot="1">
      <c r="B42" s="63" t="s">
        <v>32</v>
      </c>
      <c r="C42" s="64"/>
      <c r="D42" s="65"/>
      <c r="E42" s="66"/>
      <c r="F42" s="343"/>
      <c r="G42" s="186"/>
      <c r="H42" s="186"/>
      <c r="I42" s="186"/>
      <c r="J42" s="186"/>
      <c r="K42" s="186"/>
      <c r="L42" s="186"/>
      <c r="M42" s="186"/>
      <c r="N42" s="186"/>
      <c r="O42" s="186"/>
      <c r="P42" s="139"/>
      <c r="Q42" s="121"/>
    </row>
    <row r="43" spans="2:17" ht="15.75" thickBot="1">
      <c r="B43" s="67"/>
      <c r="C43" s="68" t="s">
        <v>5</v>
      </c>
      <c r="D43" s="69"/>
      <c r="E43" s="70"/>
      <c r="F43" s="502">
        <f>SUM(F3:F42)</f>
        <v>1270</v>
      </c>
      <c r="G43" s="502">
        <f t="shared" ref="G43:O43" si="0">SUM(G3:G42)</f>
        <v>1344</v>
      </c>
      <c r="H43" s="502">
        <f t="shared" si="0"/>
        <v>898</v>
      </c>
      <c r="I43" s="502">
        <f t="shared" si="0"/>
        <v>1672</v>
      </c>
      <c r="J43" s="502">
        <f t="shared" si="0"/>
        <v>900</v>
      </c>
      <c r="K43" s="502">
        <f t="shared" si="0"/>
        <v>0</v>
      </c>
      <c r="L43" s="502">
        <f t="shared" si="0"/>
        <v>0</v>
      </c>
      <c r="M43" s="502">
        <f t="shared" si="0"/>
        <v>0</v>
      </c>
      <c r="N43" s="502">
        <f t="shared" si="0"/>
        <v>0</v>
      </c>
      <c r="O43" s="502">
        <f t="shared" si="0"/>
        <v>0</v>
      </c>
      <c r="P43" s="140">
        <f>SUM(P3:P42)</f>
        <v>6084</v>
      </c>
      <c r="Q43" s="140"/>
    </row>
    <row r="44" spans="2:17" ht="15.75" thickBot="1">
      <c r="F44" s="344"/>
      <c r="G44" s="187"/>
      <c r="H44" s="187"/>
      <c r="I44" s="187"/>
      <c r="J44" s="187"/>
      <c r="K44" s="187"/>
      <c r="L44" s="187"/>
      <c r="M44" s="187"/>
      <c r="N44" s="187"/>
      <c r="O44" s="187"/>
    </row>
    <row r="45" spans="2:17">
      <c r="B45" s="10" t="s">
        <v>0</v>
      </c>
      <c r="C45" s="11" t="s">
        <v>338</v>
      </c>
      <c r="D45" s="12" t="s">
        <v>4</v>
      </c>
      <c r="E45" s="13" t="s">
        <v>206</v>
      </c>
      <c r="F45" s="175">
        <v>89</v>
      </c>
      <c r="G45" s="175">
        <v>86</v>
      </c>
      <c r="H45" s="175">
        <v>90</v>
      </c>
      <c r="I45" s="175">
        <v>88</v>
      </c>
      <c r="J45" s="175">
        <v>89</v>
      </c>
      <c r="K45" s="175"/>
      <c r="L45" s="175"/>
      <c r="M45" s="175"/>
      <c r="N45" s="175"/>
      <c r="O45" s="175"/>
      <c r="P45" s="124">
        <v>442</v>
      </c>
      <c r="Q45" s="106">
        <f>SUM(P45:P49)</f>
        <v>1343</v>
      </c>
    </row>
    <row r="46" spans="2:17">
      <c r="B46" s="14" t="s">
        <v>0</v>
      </c>
      <c r="C46" s="15" t="s">
        <v>510</v>
      </c>
      <c r="D46" s="16" t="s">
        <v>4</v>
      </c>
      <c r="E46" s="17" t="s">
        <v>218</v>
      </c>
      <c r="F46" s="169"/>
      <c r="G46" s="169">
        <v>93</v>
      </c>
      <c r="H46" s="169">
        <v>82</v>
      </c>
      <c r="I46" s="169">
        <v>96</v>
      </c>
      <c r="J46" s="169">
        <v>97</v>
      </c>
      <c r="K46" s="169"/>
      <c r="L46" s="169"/>
      <c r="M46" s="169"/>
      <c r="N46" s="169"/>
      <c r="O46" s="169"/>
      <c r="P46" s="125">
        <v>368</v>
      </c>
      <c r="Q46" s="107"/>
    </row>
    <row r="47" spans="2:17">
      <c r="B47" s="14" t="s">
        <v>0</v>
      </c>
      <c r="C47" s="15" t="s">
        <v>330</v>
      </c>
      <c r="D47" s="16" t="s">
        <v>4</v>
      </c>
      <c r="E47" s="17" t="s">
        <v>214</v>
      </c>
      <c r="F47" s="169">
        <v>94</v>
      </c>
      <c r="G47" s="169">
        <v>90</v>
      </c>
      <c r="H47" s="169"/>
      <c r="I47" s="169"/>
      <c r="J47" s="169"/>
      <c r="K47" s="169"/>
      <c r="L47" s="169"/>
      <c r="M47" s="169"/>
      <c r="N47" s="169"/>
      <c r="O47" s="169"/>
      <c r="P47" s="125">
        <v>184</v>
      </c>
      <c r="Q47" s="107"/>
    </row>
    <row r="48" spans="2:17">
      <c r="B48" s="14" t="s">
        <v>0</v>
      </c>
      <c r="C48" s="15" t="s">
        <v>511</v>
      </c>
      <c r="D48" s="16" t="s">
        <v>4</v>
      </c>
      <c r="E48" s="17" t="s">
        <v>231</v>
      </c>
      <c r="F48" s="169"/>
      <c r="G48" s="169">
        <v>92</v>
      </c>
      <c r="H48" s="169">
        <v>92</v>
      </c>
      <c r="I48" s="169"/>
      <c r="J48" s="169"/>
      <c r="K48" s="169"/>
      <c r="L48" s="169"/>
      <c r="M48" s="169"/>
      <c r="N48" s="169"/>
      <c r="O48" s="169"/>
      <c r="P48" s="125">
        <v>184</v>
      </c>
      <c r="Q48" s="107"/>
    </row>
    <row r="49" spans="2:17">
      <c r="B49" s="18" t="s">
        <v>0</v>
      </c>
      <c r="C49" s="19" t="s">
        <v>526</v>
      </c>
      <c r="D49" s="20" t="s">
        <v>4</v>
      </c>
      <c r="E49" s="21" t="s">
        <v>208</v>
      </c>
      <c r="F49" s="374"/>
      <c r="G49" s="177">
        <v>77</v>
      </c>
      <c r="H49" s="177"/>
      <c r="I49" s="177"/>
      <c r="J49" s="177">
        <v>88</v>
      </c>
      <c r="K49" s="177"/>
      <c r="L49" s="177"/>
      <c r="M49" s="177"/>
      <c r="N49" s="177"/>
      <c r="O49" s="177"/>
      <c r="P49" s="126">
        <v>165</v>
      </c>
      <c r="Q49" s="108"/>
    </row>
    <row r="50" spans="2:17">
      <c r="B50" s="22" t="s">
        <v>9</v>
      </c>
      <c r="C50" s="23" t="s">
        <v>362</v>
      </c>
      <c r="D50" s="24" t="s">
        <v>4</v>
      </c>
      <c r="E50" s="25" t="s">
        <v>205</v>
      </c>
      <c r="F50" s="170">
        <v>99</v>
      </c>
      <c r="G50" s="170"/>
      <c r="H50" s="170">
        <v>99</v>
      </c>
      <c r="I50" s="170">
        <v>99</v>
      </c>
      <c r="J50" s="170">
        <v>99</v>
      </c>
      <c r="K50" s="170"/>
      <c r="L50" s="170"/>
      <c r="M50" s="170"/>
      <c r="N50" s="170"/>
      <c r="O50" s="170"/>
      <c r="P50" s="127">
        <v>396</v>
      </c>
      <c r="Q50" s="109">
        <f>SUM(P50:P54)</f>
        <v>1545</v>
      </c>
    </row>
    <row r="51" spans="2:17">
      <c r="B51" s="22" t="s">
        <v>9</v>
      </c>
      <c r="C51" s="23" t="s">
        <v>551</v>
      </c>
      <c r="D51" s="24" t="s">
        <v>4</v>
      </c>
      <c r="E51" s="25" t="s">
        <v>222</v>
      </c>
      <c r="F51" s="170"/>
      <c r="G51" s="170">
        <v>88</v>
      </c>
      <c r="H51" s="170">
        <v>91</v>
      </c>
      <c r="I51" s="170">
        <v>91</v>
      </c>
      <c r="J51" s="170">
        <v>90</v>
      </c>
      <c r="K51" s="170"/>
      <c r="L51" s="170"/>
      <c r="M51" s="170"/>
      <c r="N51" s="170"/>
      <c r="O51" s="170"/>
      <c r="P51" s="127">
        <v>360</v>
      </c>
      <c r="Q51" s="109"/>
    </row>
    <row r="52" spans="2:17">
      <c r="B52" s="22" t="s">
        <v>9</v>
      </c>
      <c r="C52" s="23" t="s">
        <v>224</v>
      </c>
      <c r="D52" s="24" t="s">
        <v>4</v>
      </c>
      <c r="E52" s="25" t="s">
        <v>207</v>
      </c>
      <c r="F52" s="170">
        <v>94</v>
      </c>
      <c r="G52" s="170">
        <v>95</v>
      </c>
      <c r="H52" s="170"/>
      <c r="I52" s="170">
        <v>87</v>
      </c>
      <c r="J52" s="170"/>
      <c r="K52" s="170"/>
      <c r="L52" s="170"/>
      <c r="M52" s="170"/>
      <c r="N52" s="170"/>
      <c r="O52" s="170"/>
      <c r="P52" s="127">
        <v>276</v>
      </c>
      <c r="Q52" s="109"/>
    </row>
    <row r="53" spans="2:17">
      <c r="B53" s="22" t="s">
        <v>9</v>
      </c>
      <c r="C53" s="23" t="s">
        <v>89</v>
      </c>
      <c r="D53" s="24" t="s">
        <v>4</v>
      </c>
      <c r="E53" s="25" t="s">
        <v>219</v>
      </c>
      <c r="F53" s="170"/>
      <c r="G53" s="170">
        <v>87</v>
      </c>
      <c r="H53" s="170"/>
      <c r="I53" s="170">
        <v>83</v>
      </c>
      <c r="J53" s="170">
        <v>89</v>
      </c>
      <c r="K53" s="170"/>
      <c r="L53" s="170"/>
      <c r="M53" s="170"/>
      <c r="N53" s="170"/>
      <c r="O53" s="170"/>
      <c r="P53" s="127">
        <v>259</v>
      </c>
      <c r="Q53" s="109"/>
    </row>
    <row r="54" spans="2:17">
      <c r="B54" s="26" t="s">
        <v>9</v>
      </c>
      <c r="C54" s="27" t="s">
        <v>371</v>
      </c>
      <c r="D54" s="28" t="s">
        <v>4</v>
      </c>
      <c r="E54" s="71" t="s">
        <v>213</v>
      </c>
      <c r="F54" s="367">
        <v>87</v>
      </c>
      <c r="G54" s="178">
        <v>82</v>
      </c>
      <c r="H54" s="178"/>
      <c r="I54" s="178">
        <v>85</v>
      </c>
      <c r="J54" s="178"/>
      <c r="K54" s="178"/>
      <c r="L54" s="178"/>
      <c r="M54" s="178"/>
      <c r="N54" s="178"/>
      <c r="O54" s="178"/>
      <c r="P54" s="128">
        <v>254</v>
      </c>
      <c r="Q54" s="110"/>
    </row>
    <row r="55" spans="2:17">
      <c r="B55" s="30" t="s">
        <v>15</v>
      </c>
      <c r="C55" s="31" t="s">
        <v>408</v>
      </c>
      <c r="D55" s="32" t="s">
        <v>4</v>
      </c>
      <c r="E55" s="33" t="s">
        <v>222</v>
      </c>
      <c r="F55" s="171">
        <v>76</v>
      </c>
      <c r="G55" s="171">
        <v>77</v>
      </c>
      <c r="H55" s="171">
        <v>80</v>
      </c>
      <c r="I55" s="171">
        <v>80</v>
      </c>
      <c r="J55" s="171"/>
      <c r="K55" s="171"/>
      <c r="L55" s="171"/>
      <c r="M55" s="171"/>
      <c r="N55" s="171"/>
      <c r="O55" s="171"/>
      <c r="P55" s="129">
        <v>313</v>
      </c>
      <c r="Q55" s="111">
        <f>SUM(P55:P59)</f>
        <v>1387</v>
      </c>
    </row>
    <row r="56" spans="2:17">
      <c r="B56" s="30" t="s">
        <v>15</v>
      </c>
      <c r="C56" s="31" t="s">
        <v>396</v>
      </c>
      <c r="D56" s="32" t="s">
        <v>4</v>
      </c>
      <c r="E56" s="33" t="s">
        <v>214</v>
      </c>
      <c r="F56" s="171">
        <v>99</v>
      </c>
      <c r="G56" s="171"/>
      <c r="H56" s="171">
        <v>99</v>
      </c>
      <c r="I56" s="171">
        <v>99</v>
      </c>
      <c r="J56" s="171"/>
      <c r="K56" s="171"/>
      <c r="L56" s="171"/>
      <c r="M56" s="171"/>
      <c r="N56" s="171"/>
      <c r="O56" s="171"/>
      <c r="P56" s="129">
        <v>297</v>
      </c>
      <c r="Q56" s="111"/>
    </row>
    <row r="57" spans="2:17">
      <c r="B57" s="30" t="s">
        <v>15</v>
      </c>
      <c r="C57" s="31" t="s">
        <v>247</v>
      </c>
      <c r="D57" s="32" t="s">
        <v>4</v>
      </c>
      <c r="E57" s="33" t="s">
        <v>215</v>
      </c>
      <c r="F57" s="171"/>
      <c r="G57" s="171">
        <v>59</v>
      </c>
      <c r="H57" s="171">
        <v>65</v>
      </c>
      <c r="I57" s="171">
        <v>66</v>
      </c>
      <c r="J57" s="171">
        <v>76</v>
      </c>
      <c r="K57" s="171"/>
      <c r="L57" s="171"/>
      <c r="M57" s="171"/>
      <c r="N57" s="171"/>
      <c r="O57" s="171"/>
      <c r="P57" s="129">
        <v>266</v>
      </c>
      <c r="Q57" s="111"/>
    </row>
    <row r="58" spans="2:17">
      <c r="B58" s="30" t="s">
        <v>15</v>
      </c>
      <c r="C58" s="31" t="s">
        <v>585</v>
      </c>
      <c r="D58" s="32" t="s">
        <v>4</v>
      </c>
      <c r="E58" s="33" t="s">
        <v>216</v>
      </c>
      <c r="F58" s="171"/>
      <c r="G58" s="171">
        <v>81</v>
      </c>
      <c r="H58" s="171">
        <v>87</v>
      </c>
      <c r="I58" s="171">
        <v>90</v>
      </c>
      <c r="J58" s="171"/>
      <c r="K58" s="171"/>
      <c r="L58" s="171"/>
      <c r="M58" s="171"/>
      <c r="N58" s="171"/>
      <c r="O58" s="171"/>
      <c r="P58" s="129">
        <v>258</v>
      </c>
      <c r="Q58" s="111"/>
    </row>
    <row r="59" spans="2:17">
      <c r="B59" s="34" t="s">
        <v>15</v>
      </c>
      <c r="C59" s="35" t="s">
        <v>593</v>
      </c>
      <c r="D59" s="36" t="s">
        <v>4</v>
      </c>
      <c r="E59" s="37" t="s">
        <v>216</v>
      </c>
      <c r="F59" s="368"/>
      <c r="G59" s="172">
        <v>68</v>
      </c>
      <c r="H59" s="172">
        <v>94</v>
      </c>
      <c r="I59" s="172"/>
      <c r="J59" s="172">
        <v>91</v>
      </c>
      <c r="K59" s="172"/>
      <c r="L59" s="172"/>
      <c r="M59" s="172"/>
      <c r="N59" s="172"/>
      <c r="O59" s="172"/>
      <c r="P59" s="130">
        <v>253</v>
      </c>
      <c r="Q59" s="112"/>
    </row>
    <row r="60" spans="2:17">
      <c r="B60" s="38" t="s">
        <v>48</v>
      </c>
      <c r="C60" s="39" t="s">
        <v>92</v>
      </c>
      <c r="D60" s="40" t="s">
        <v>4</v>
      </c>
      <c r="E60" s="41" t="s">
        <v>220</v>
      </c>
      <c r="F60" s="176">
        <v>93</v>
      </c>
      <c r="G60" s="176">
        <v>91</v>
      </c>
      <c r="H60" s="176"/>
      <c r="I60" s="176">
        <v>97</v>
      </c>
      <c r="J60" s="176">
        <v>98</v>
      </c>
      <c r="K60" s="176"/>
      <c r="L60" s="176"/>
      <c r="M60" s="176"/>
      <c r="N60" s="176"/>
      <c r="O60" s="176"/>
      <c r="P60" s="131">
        <v>379</v>
      </c>
      <c r="Q60" s="113">
        <f>SUM(P60:P64)</f>
        <v>1454</v>
      </c>
    </row>
    <row r="61" spans="2:17">
      <c r="B61" s="38" t="s">
        <v>48</v>
      </c>
      <c r="C61" s="39" t="s">
        <v>639</v>
      </c>
      <c r="D61" s="40" t="s">
        <v>4</v>
      </c>
      <c r="E61" s="41" t="s">
        <v>245</v>
      </c>
      <c r="F61" s="176"/>
      <c r="G61" s="176">
        <v>82</v>
      </c>
      <c r="H61" s="176">
        <v>90</v>
      </c>
      <c r="I61" s="176">
        <v>87</v>
      </c>
      <c r="J61" s="176">
        <v>89</v>
      </c>
      <c r="K61" s="176"/>
      <c r="L61" s="176"/>
      <c r="M61" s="176"/>
      <c r="N61" s="176"/>
      <c r="O61" s="176"/>
      <c r="P61" s="131">
        <v>348</v>
      </c>
      <c r="Q61" s="113"/>
    </row>
    <row r="62" spans="2:17">
      <c r="B62" s="38" t="s">
        <v>48</v>
      </c>
      <c r="C62" s="39" t="s">
        <v>631</v>
      </c>
      <c r="D62" s="40" t="s">
        <v>4</v>
      </c>
      <c r="E62" s="41" t="s">
        <v>229</v>
      </c>
      <c r="F62" s="176"/>
      <c r="G62" s="176">
        <v>89</v>
      </c>
      <c r="H62" s="176">
        <v>95</v>
      </c>
      <c r="I62" s="176">
        <v>96</v>
      </c>
      <c r="J62" s="176"/>
      <c r="K62" s="176"/>
      <c r="L62" s="176"/>
      <c r="M62" s="176"/>
      <c r="N62" s="176"/>
      <c r="O62" s="176"/>
      <c r="P62" s="131">
        <v>280</v>
      </c>
      <c r="Q62" s="113"/>
    </row>
    <row r="63" spans="2:17">
      <c r="B63" s="38" t="s">
        <v>48</v>
      </c>
      <c r="C63" s="39" t="s">
        <v>474</v>
      </c>
      <c r="D63" s="40" t="s">
        <v>4</v>
      </c>
      <c r="E63" s="41" t="s">
        <v>245</v>
      </c>
      <c r="F63" s="176">
        <v>82</v>
      </c>
      <c r="G63" s="176">
        <v>80</v>
      </c>
      <c r="H63" s="176"/>
      <c r="I63" s="176"/>
      <c r="J63" s="176">
        <v>87</v>
      </c>
      <c r="K63" s="176"/>
      <c r="L63" s="176"/>
      <c r="M63" s="176"/>
      <c r="N63" s="176"/>
      <c r="O63" s="176"/>
      <c r="P63" s="131">
        <v>249</v>
      </c>
      <c r="Q63" s="113"/>
    </row>
    <row r="64" spans="2:17">
      <c r="B64" s="42" t="s">
        <v>48</v>
      </c>
      <c r="C64" s="72" t="s">
        <v>396</v>
      </c>
      <c r="D64" s="73" t="s">
        <v>4</v>
      </c>
      <c r="E64" s="74" t="s">
        <v>214</v>
      </c>
      <c r="F64" s="369"/>
      <c r="G64" s="179">
        <v>99</v>
      </c>
      <c r="H64" s="179"/>
      <c r="I64" s="179"/>
      <c r="J64" s="179">
        <v>99</v>
      </c>
      <c r="K64" s="179"/>
      <c r="L64" s="179"/>
      <c r="M64" s="179"/>
      <c r="N64" s="179"/>
      <c r="O64" s="179"/>
      <c r="P64" s="143">
        <v>198</v>
      </c>
      <c r="Q64" s="141"/>
    </row>
    <row r="65" spans="2:17">
      <c r="B65" s="412" t="s">
        <v>261</v>
      </c>
      <c r="C65" s="413" t="s">
        <v>249</v>
      </c>
      <c r="D65" s="414" t="s">
        <v>4</v>
      </c>
      <c r="E65" s="415" t="s">
        <v>229</v>
      </c>
      <c r="F65" s="416"/>
      <c r="G65" s="416">
        <v>97</v>
      </c>
      <c r="H65" s="416">
        <v>99</v>
      </c>
      <c r="I65" s="416"/>
      <c r="J65" s="416"/>
      <c r="K65" s="416"/>
      <c r="L65" s="416"/>
      <c r="M65" s="416"/>
      <c r="N65" s="416"/>
      <c r="O65" s="416"/>
      <c r="P65" s="417">
        <v>196</v>
      </c>
      <c r="Q65" s="418">
        <f>SUM(P65:P69)</f>
        <v>589</v>
      </c>
    </row>
    <row r="66" spans="2:17">
      <c r="B66" s="419" t="s">
        <v>261</v>
      </c>
      <c r="C66" s="420" t="s">
        <v>362</v>
      </c>
      <c r="D66" s="421" t="s">
        <v>4</v>
      </c>
      <c r="E66" s="422" t="s">
        <v>205</v>
      </c>
      <c r="F66" s="423"/>
      <c r="G66" s="423">
        <v>99</v>
      </c>
      <c r="H66" s="423"/>
      <c r="I66" s="423"/>
      <c r="J66" s="423"/>
      <c r="K66" s="423"/>
      <c r="L66" s="423"/>
      <c r="M66" s="423"/>
      <c r="N66" s="423"/>
      <c r="O66" s="423"/>
      <c r="P66" s="424">
        <v>99</v>
      </c>
      <c r="Q66" s="425"/>
    </row>
    <row r="67" spans="2:17">
      <c r="B67" s="419" t="s">
        <v>261</v>
      </c>
      <c r="C67" s="420" t="s">
        <v>278</v>
      </c>
      <c r="D67" s="421" t="s">
        <v>4</v>
      </c>
      <c r="E67" s="422" t="s">
        <v>240</v>
      </c>
      <c r="F67" s="423">
        <v>98</v>
      </c>
      <c r="G67" s="423"/>
      <c r="H67" s="423"/>
      <c r="I67" s="423"/>
      <c r="J67" s="423"/>
      <c r="K67" s="423"/>
      <c r="L67" s="423"/>
      <c r="M67" s="423"/>
      <c r="N67" s="423"/>
      <c r="O67" s="423"/>
      <c r="P67" s="424">
        <v>98</v>
      </c>
      <c r="Q67" s="425"/>
    </row>
    <row r="68" spans="2:17">
      <c r="B68" s="419" t="s">
        <v>261</v>
      </c>
      <c r="C68" s="420" t="s">
        <v>643</v>
      </c>
      <c r="D68" s="421" t="s">
        <v>4</v>
      </c>
      <c r="E68" s="422" t="s">
        <v>246</v>
      </c>
      <c r="F68" s="423"/>
      <c r="G68" s="423">
        <v>98</v>
      </c>
      <c r="H68" s="423"/>
      <c r="I68" s="423"/>
      <c r="J68" s="423"/>
      <c r="K68" s="423"/>
      <c r="L68" s="423"/>
      <c r="M68" s="423"/>
      <c r="N68" s="423"/>
      <c r="O68" s="423"/>
      <c r="P68" s="424">
        <v>98</v>
      </c>
      <c r="Q68" s="425"/>
    </row>
    <row r="69" spans="2:17">
      <c r="B69" s="426" t="s">
        <v>261</v>
      </c>
      <c r="C69" s="420" t="s">
        <v>641</v>
      </c>
      <c r="D69" s="421" t="s">
        <v>4</v>
      </c>
      <c r="E69" s="422" t="s">
        <v>245</v>
      </c>
      <c r="F69" s="423"/>
      <c r="G69" s="423"/>
      <c r="H69" s="423">
        <v>98</v>
      </c>
      <c r="I69" s="423"/>
      <c r="J69" s="423"/>
      <c r="K69" s="423"/>
      <c r="L69" s="423"/>
      <c r="M69" s="423"/>
      <c r="N69" s="423"/>
      <c r="O69" s="423"/>
      <c r="P69" s="424">
        <v>98</v>
      </c>
      <c r="Q69" s="425"/>
    </row>
    <row r="70" spans="2:17">
      <c r="B70" s="43" t="s">
        <v>47</v>
      </c>
      <c r="C70" s="44" t="s">
        <v>280</v>
      </c>
      <c r="D70" s="45" t="s">
        <v>4</v>
      </c>
      <c r="E70" s="46" t="s">
        <v>251</v>
      </c>
      <c r="F70" s="180">
        <v>99</v>
      </c>
      <c r="G70" s="180"/>
      <c r="H70" s="180">
        <v>99</v>
      </c>
      <c r="I70" s="180"/>
      <c r="J70" s="180"/>
      <c r="K70" s="180"/>
      <c r="L70" s="180"/>
      <c r="M70" s="180"/>
      <c r="N70" s="180"/>
      <c r="O70" s="180"/>
      <c r="P70" s="132">
        <v>198</v>
      </c>
      <c r="Q70" s="114">
        <f>SUM(P70:P74)</f>
        <v>586</v>
      </c>
    </row>
    <row r="71" spans="2:17">
      <c r="B71" s="43" t="s">
        <v>47</v>
      </c>
      <c r="C71" s="47" t="s">
        <v>250</v>
      </c>
      <c r="D71" s="48" t="s">
        <v>4</v>
      </c>
      <c r="E71" s="49" t="s">
        <v>251</v>
      </c>
      <c r="F71" s="173"/>
      <c r="G71" s="173">
        <v>99</v>
      </c>
      <c r="H71" s="173"/>
      <c r="I71" s="173"/>
      <c r="J71" s="173"/>
      <c r="K71" s="173"/>
      <c r="L71" s="173"/>
      <c r="M71" s="173"/>
      <c r="N71" s="173"/>
      <c r="O71" s="173"/>
      <c r="P71" s="133">
        <v>99</v>
      </c>
      <c r="Q71" s="115"/>
    </row>
    <row r="72" spans="2:17">
      <c r="B72" s="43" t="s">
        <v>47</v>
      </c>
      <c r="C72" s="47" t="s">
        <v>253</v>
      </c>
      <c r="D72" s="48" t="s">
        <v>4</v>
      </c>
      <c r="E72" s="49" t="s">
        <v>223</v>
      </c>
      <c r="F72" s="173"/>
      <c r="G72" s="173"/>
      <c r="H72" s="173"/>
      <c r="I72" s="173">
        <v>97</v>
      </c>
      <c r="J72" s="173"/>
      <c r="K72" s="173"/>
      <c r="L72" s="173"/>
      <c r="M72" s="173"/>
      <c r="N72" s="173"/>
      <c r="O72" s="173"/>
      <c r="P72" s="133">
        <v>97</v>
      </c>
      <c r="Q72" s="115"/>
    </row>
    <row r="73" spans="2:17">
      <c r="B73" s="43" t="s">
        <v>47</v>
      </c>
      <c r="C73" s="47" t="s">
        <v>650</v>
      </c>
      <c r="D73" s="48" t="s">
        <v>4</v>
      </c>
      <c r="E73" s="49" t="s">
        <v>226</v>
      </c>
      <c r="F73" s="173"/>
      <c r="G73" s="173">
        <v>96</v>
      </c>
      <c r="H73" s="173"/>
      <c r="I73" s="173"/>
      <c r="J73" s="173"/>
      <c r="K73" s="173"/>
      <c r="L73" s="173"/>
      <c r="M73" s="173"/>
      <c r="N73" s="173"/>
      <c r="O73" s="173"/>
      <c r="P73" s="133">
        <v>96</v>
      </c>
      <c r="Q73" s="115"/>
    </row>
    <row r="74" spans="2:17">
      <c r="B74" s="43" t="s">
        <v>47</v>
      </c>
      <c r="C74" s="75" t="s">
        <v>747</v>
      </c>
      <c r="D74" s="76" t="s">
        <v>4</v>
      </c>
      <c r="E74" s="77" t="s">
        <v>238</v>
      </c>
      <c r="F74" s="341"/>
      <c r="G74" s="181"/>
      <c r="H74" s="181"/>
      <c r="I74" s="181">
        <v>96</v>
      </c>
      <c r="J74" s="181"/>
      <c r="K74" s="181"/>
      <c r="L74" s="181"/>
      <c r="M74" s="181"/>
      <c r="N74" s="181"/>
      <c r="O74" s="181"/>
      <c r="P74" s="144">
        <v>96</v>
      </c>
      <c r="Q74" s="142"/>
    </row>
    <row r="75" spans="2:17">
      <c r="B75" s="82" t="s">
        <v>28</v>
      </c>
      <c r="C75" s="54" t="s">
        <v>255</v>
      </c>
      <c r="D75" s="55" t="s">
        <v>4</v>
      </c>
      <c r="E75" s="78" t="s">
        <v>251</v>
      </c>
      <c r="F75" s="371">
        <v>97</v>
      </c>
      <c r="G75" s="182"/>
      <c r="H75" s="182"/>
      <c r="I75" s="182">
        <v>97</v>
      </c>
      <c r="J75" s="183">
        <v>98</v>
      </c>
      <c r="K75" s="183"/>
      <c r="L75" s="183"/>
      <c r="M75" s="183"/>
      <c r="N75" s="183"/>
      <c r="O75" s="183"/>
      <c r="P75" s="135">
        <v>292</v>
      </c>
      <c r="Q75" s="117">
        <f>SUM(P75:P79)</f>
        <v>971</v>
      </c>
    </row>
    <row r="76" spans="2:17">
      <c r="B76" s="51" t="s">
        <v>28</v>
      </c>
      <c r="C76" s="54" t="s">
        <v>194</v>
      </c>
      <c r="D76" s="55" t="s">
        <v>4</v>
      </c>
      <c r="E76" s="78" t="s">
        <v>258</v>
      </c>
      <c r="F76" s="372">
        <v>95</v>
      </c>
      <c r="G76" s="183"/>
      <c r="H76" s="183">
        <v>99</v>
      </c>
      <c r="I76" s="183"/>
      <c r="J76" s="183">
        <v>97</v>
      </c>
      <c r="K76" s="183"/>
      <c r="L76" s="183"/>
      <c r="M76" s="183"/>
      <c r="N76" s="183"/>
      <c r="O76" s="183"/>
      <c r="P76" s="135">
        <v>291</v>
      </c>
      <c r="Q76" s="117"/>
    </row>
    <row r="77" spans="2:17">
      <c r="B77" s="51" t="s">
        <v>28</v>
      </c>
      <c r="C77" s="54" t="s">
        <v>285</v>
      </c>
      <c r="D77" s="55" t="s">
        <v>4</v>
      </c>
      <c r="E77" s="78" t="s">
        <v>228</v>
      </c>
      <c r="F77" s="372">
        <v>93</v>
      </c>
      <c r="G77" s="183"/>
      <c r="H77" s="183">
        <v>97</v>
      </c>
      <c r="I77" s="183"/>
      <c r="J77" s="183"/>
      <c r="K77" s="183"/>
      <c r="L77" s="183"/>
      <c r="M77" s="183"/>
      <c r="N77" s="183"/>
      <c r="O77" s="183"/>
      <c r="P77" s="135">
        <v>190</v>
      </c>
      <c r="Q77" s="117"/>
    </row>
    <row r="78" spans="2:17">
      <c r="B78" s="51" t="str">
        <f>B77</f>
        <v>Orange</v>
      </c>
      <c r="C78" s="54" t="s">
        <v>654</v>
      </c>
      <c r="D78" s="55" t="s">
        <v>4</v>
      </c>
      <c r="E78" s="78" t="s">
        <v>258</v>
      </c>
      <c r="F78" s="372"/>
      <c r="G78" s="183">
        <v>99</v>
      </c>
      <c r="H78" s="183"/>
      <c r="I78" s="183"/>
      <c r="J78" s="183"/>
      <c r="K78" s="183"/>
      <c r="L78" s="183"/>
      <c r="M78" s="183"/>
      <c r="N78" s="183"/>
      <c r="O78" s="183"/>
      <c r="P78" s="135">
        <v>99</v>
      </c>
      <c r="Q78" s="117"/>
    </row>
    <row r="79" spans="2:17">
      <c r="B79" s="56" t="str">
        <f>B78</f>
        <v>Orange</v>
      </c>
      <c r="C79" s="57" t="s">
        <v>178</v>
      </c>
      <c r="D79" s="58" t="s">
        <v>4</v>
      </c>
      <c r="E79" s="79" t="s">
        <v>257</v>
      </c>
      <c r="F79" s="373"/>
      <c r="G79" s="184"/>
      <c r="H79" s="184"/>
      <c r="I79" s="184"/>
      <c r="J79" s="184">
        <v>99</v>
      </c>
      <c r="K79" s="184"/>
      <c r="L79" s="184"/>
      <c r="M79" s="184"/>
      <c r="N79" s="184"/>
      <c r="O79" s="184"/>
      <c r="P79" s="136">
        <v>99</v>
      </c>
      <c r="Q79" s="118"/>
    </row>
    <row r="80" spans="2:17">
      <c r="B80" s="93" t="s">
        <v>32</v>
      </c>
      <c r="C80" s="94" t="s">
        <v>178</v>
      </c>
      <c r="D80" s="95" t="s">
        <v>4</v>
      </c>
      <c r="E80" s="96" t="s">
        <v>257</v>
      </c>
      <c r="F80" s="185">
        <v>99</v>
      </c>
      <c r="G80" s="185">
        <v>98</v>
      </c>
      <c r="H80" s="185">
        <v>99</v>
      </c>
      <c r="I80" s="185">
        <v>99</v>
      </c>
      <c r="J80" s="185"/>
      <c r="K80" s="185"/>
      <c r="L80" s="185"/>
      <c r="M80" s="185"/>
      <c r="N80" s="185"/>
      <c r="O80" s="185"/>
      <c r="P80" s="137">
        <v>395</v>
      </c>
      <c r="Q80" s="119">
        <f>SUM(P80:P84)</f>
        <v>1177</v>
      </c>
    </row>
    <row r="81" spans="2:17">
      <c r="B81" s="59" t="s">
        <v>32</v>
      </c>
      <c r="C81" s="60" t="s">
        <v>482</v>
      </c>
      <c r="D81" s="61" t="s">
        <v>4</v>
      </c>
      <c r="E81" s="62" t="s">
        <v>257</v>
      </c>
      <c r="F81" s="174">
        <v>98</v>
      </c>
      <c r="G81" s="174">
        <v>99</v>
      </c>
      <c r="H81" s="174">
        <v>98</v>
      </c>
      <c r="I81" s="174">
        <v>98</v>
      </c>
      <c r="J81" s="174"/>
      <c r="K81" s="174"/>
      <c r="L81" s="174"/>
      <c r="M81" s="174"/>
      <c r="N81" s="174"/>
      <c r="O81" s="174"/>
      <c r="P81" s="138">
        <v>393</v>
      </c>
      <c r="Q81" s="120"/>
    </row>
    <row r="82" spans="2:17">
      <c r="B82" s="59" t="s">
        <v>32</v>
      </c>
      <c r="C82" s="60" t="s">
        <v>762</v>
      </c>
      <c r="D82" s="61" t="s">
        <v>4</v>
      </c>
      <c r="E82" s="62" t="s">
        <v>256</v>
      </c>
      <c r="F82" s="174"/>
      <c r="G82" s="174"/>
      <c r="H82" s="174"/>
      <c r="I82" s="174">
        <v>96</v>
      </c>
      <c r="J82" s="174">
        <v>98</v>
      </c>
      <c r="K82" s="174"/>
      <c r="L82" s="174"/>
      <c r="M82" s="174"/>
      <c r="N82" s="174"/>
      <c r="O82" s="174"/>
      <c r="P82" s="138">
        <v>194</v>
      </c>
      <c r="Q82" s="120"/>
    </row>
    <row r="83" spans="2:17">
      <c r="B83" s="59" t="str">
        <f>B82</f>
        <v>Yellow</v>
      </c>
      <c r="C83" s="60" t="s">
        <v>253</v>
      </c>
      <c r="D83" s="61" t="s">
        <v>4</v>
      </c>
      <c r="E83" s="62" t="s">
        <v>223</v>
      </c>
      <c r="F83" s="174"/>
      <c r="G83" s="174"/>
      <c r="H83" s="174"/>
      <c r="I83" s="174"/>
      <c r="J83" s="174">
        <v>99</v>
      </c>
      <c r="K83" s="174"/>
      <c r="L83" s="174"/>
      <c r="M83" s="174"/>
      <c r="N83" s="174"/>
      <c r="O83" s="174"/>
      <c r="P83" s="138">
        <v>99</v>
      </c>
      <c r="Q83" s="120"/>
    </row>
    <row r="84" spans="2:17" ht="15.75" thickBot="1">
      <c r="B84" s="63" t="s">
        <v>32</v>
      </c>
      <c r="C84" s="64" t="s">
        <v>662</v>
      </c>
      <c r="D84" s="65" t="s">
        <v>4</v>
      </c>
      <c r="E84" s="66" t="s">
        <v>257</v>
      </c>
      <c r="F84" s="375"/>
      <c r="G84" s="186">
        <v>96</v>
      </c>
      <c r="H84" s="186"/>
      <c r="I84" s="186"/>
      <c r="J84" s="186"/>
      <c r="K84" s="186"/>
      <c r="L84" s="186"/>
      <c r="M84" s="186"/>
      <c r="N84" s="186"/>
      <c r="O84" s="186"/>
      <c r="P84" s="139">
        <v>96</v>
      </c>
      <c r="Q84" s="121"/>
    </row>
    <row r="85" spans="2:17" ht="15.75" thickBot="1">
      <c r="B85" s="67"/>
      <c r="C85" s="68" t="s">
        <v>4</v>
      </c>
      <c r="D85" s="69"/>
      <c r="E85" s="70"/>
      <c r="F85" s="503">
        <f>SUM(F45:F84)</f>
        <v>1492</v>
      </c>
      <c r="G85" s="503">
        <f t="shared" ref="G85:O85" si="1">SUM(G45:G84)</f>
        <v>2397</v>
      </c>
      <c r="H85" s="503">
        <f t="shared" si="1"/>
        <v>1753</v>
      </c>
      <c r="I85" s="503">
        <f t="shared" si="1"/>
        <v>1827</v>
      </c>
      <c r="J85" s="503">
        <f t="shared" si="1"/>
        <v>1583</v>
      </c>
      <c r="K85" s="503">
        <f t="shared" si="1"/>
        <v>0</v>
      </c>
      <c r="L85" s="503">
        <f t="shared" si="1"/>
        <v>0</v>
      </c>
      <c r="M85" s="503">
        <f t="shared" si="1"/>
        <v>0</v>
      </c>
      <c r="N85" s="503">
        <f t="shared" si="1"/>
        <v>0</v>
      </c>
      <c r="O85" s="503">
        <f t="shared" si="1"/>
        <v>0</v>
      </c>
      <c r="P85" s="140">
        <f>SUM(P45:P84)</f>
        <v>9052</v>
      </c>
      <c r="Q85" s="122"/>
    </row>
    <row r="86" spans="2:17" ht="15.75" thickBot="1">
      <c r="F86" s="344"/>
      <c r="G86" s="187"/>
      <c r="H86" s="187"/>
      <c r="I86" s="187"/>
      <c r="J86" s="187"/>
      <c r="K86" s="187"/>
      <c r="L86" s="187"/>
      <c r="M86" s="187"/>
      <c r="N86" s="187"/>
      <c r="O86" s="187"/>
    </row>
    <row r="87" spans="2:17">
      <c r="B87" s="10" t="s">
        <v>0</v>
      </c>
      <c r="C87" s="11" t="s">
        <v>262</v>
      </c>
      <c r="D87" s="12" t="s">
        <v>189</v>
      </c>
      <c r="E87" s="13" t="s">
        <v>231</v>
      </c>
      <c r="F87" s="175">
        <v>84</v>
      </c>
      <c r="G87" s="175">
        <v>70</v>
      </c>
      <c r="H87" s="175">
        <v>91</v>
      </c>
      <c r="I87" s="175">
        <v>95</v>
      </c>
      <c r="J87" s="175"/>
      <c r="K87" s="175"/>
      <c r="L87" s="175"/>
      <c r="M87" s="175"/>
      <c r="N87" s="175"/>
      <c r="O87" s="175"/>
      <c r="P87" s="124">
        <v>340</v>
      </c>
      <c r="Q87" s="106">
        <f>SUM(P87:P91)</f>
        <v>1305</v>
      </c>
    </row>
    <row r="88" spans="2:17">
      <c r="B88" s="14" t="s">
        <v>0</v>
      </c>
      <c r="C88" s="15" t="s">
        <v>528</v>
      </c>
      <c r="D88" s="16" t="s">
        <v>189</v>
      </c>
      <c r="E88" s="17" t="s">
        <v>207</v>
      </c>
      <c r="F88" s="169"/>
      <c r="G88" s="169">
        <v>76</v>
      </c>
      <c r="H88" s="169">
        <v>97</v>
      </c>
      <c r="I88" s="169"/>
      <c r="J88" s="169">
        <v>91</v>
      </c>
      <c r="K88" s="169"/>
      <c r="L88" s="169"/>
      <c r="M88" s="169"/>
      <c r="N88" s="169"/>
      <c r="O88" s="169"/>
      <c r="P88" s="125">
        <v>264</v>
      </c>
      <c r="Q88" s="107"/>
    </row>
    <row r="89" spans="2:17">
      <c r="B89" s="14" t="s">
        <v>0</v>
      </c>
      <c r="C89" s="15" t="s">
        <v>349</v>
      </c>
      <c r="D89" s="16" t="s">
        <v>189</v>
      </c>
      <c r="E89" s="17" t="s">
        <v>208</v>
      </c>
      <c r="F89" s="169">
        <v>83</v>
      </c>
      <c r="G89" s="169"/>
      <c r="H89" s="169"/>
      <c r="I89" s="169">
        <v>85</v>
      </c>
      <c r="J89" s="169">
        <v>84</v>
      </c>
      <c r="K89" s="169"/>
      <c r="L89" s="169"/>
      <c r="M89" s="169"/>
      <c r="N89" s="169"/>
      <c r="O89" s="169"/>
      <c r="P89" s="125">
        <v>252</v>
      </c>
      <c r="Q89" s="107"/>
    </row>
    <row r="90" spans="2:17">
      <c r="B90" s="14" t="s">
        <v>0</v>
      </c>
      <c r="C90" s="15" t="s">
        <v>524</v>
      </c>
      <c r="D90" s="16" t="s">
        <v>189</v>
      </c>
      <c r="E90" s="17" t="s">
        <v>207</v>
      </c>
      <c r="F90" s="169"/>
      <c r="G90" s="169">
        <v>80</v>
      </c>
      <c r="H90" s="169">
        <v>80</v>
      </c>
      <c r="I90" s="169"/>
      <c r="J90" s="169">
        <v>92</v>
      </c>
      <c r="K90" s="169"/>
      <c r="L90" s="169"/>
      <c r="M90" s="169"/>
      <c r="N90" s="169"/>
      <c r="O90" s="169"/>
      <c r="P90" s="125">
        <v>252</v>
      </c>
      <c r="Q90" s="107"/>
    </row>
    <row r="91" spans="2:17">
      <c r="B91" s="18" t="s">
        <v>0</v>
      </c>
      <c r="C91" s="19" t="s">
        <v>506</v>
      </c>
      <c r="D91" s="20" t="s">
        <v>189</v>
      </c>
      <c r="E91" s="21" t="s">
        <v>206</v>
      </c>
      <c r="F91" s="374"/>
      <c r="G91" s="177">
        <v>98</v>
      </c>
      <c r="H91" s="177"/>
      <c r="I91" s="177">
        <v>99</v>
      </c>
      <c r="J91" s="177"/>
      <c r="K91" s="177"/>
      <c r="L91" s="177"/>
      <c r="M91" s="177"/>
      <c r="N91" s="177"/>
      <c r="O91" s="177"/>
      <c r="P91" s="126">
        <v>197</v>
      </c>
      <c r="Q91" s="108"/>
    </row>
    <row r="92" spans="2:17">
      <c r="B92" s="22" t="s">
        <v>9</v>
      </c>
      <c r="C92" s="23" t="s">
        <v>363</v>
      </c>
      <c r="D92" s="24" t="s">
        <v>189</v>
      </c>
      <c r="E92" s="25" t="s">
        <v>223</v>
      </c>
      <c r="F92" s="170">
        <v>98</v>
      </c>
      <c r="G92" s="170">
        <v>98</v>
      </c>
      <c r="H92" s="170">
        <v>89</v>
      </c>
      <c r="I92" s="170"/>
      <c r="J92" s="170">
        <v>93</v>
      </c>
      <c r="K92" s="170"/>
      <c r="L92" s="170"/>
      <c r="M92" s="170"/>
      <c r="N92" s="170"/>
      <c r="O92" s="170"/>
      <c r="P92" s="127">
        <v>378</v>
      </c>
      <c r="Q92" s="109">
        <f>SUM(P92:P96)</f>
        <v>1625</v>
      </c>
    </row>
    <row r="93" spans="2:17">
      <c r="B93" s="22" t="s">
        <v>9</v>
      </c>
      <c r="C93" s="23" t="s">
        <v>232</v>
      </c>
      <c r="D93" s="24" t="s">
        <v>189</v>
      </c>
      <c r="E93" s="25" t="s">
        <v>226</v>
      </c>
      <c r="F93" s="170">
        <v>85</v>
      </c>
      <c r="G93" s="170"/>
      <c r="H93" s="170">
        <v>83</v>
      </c>
      <c r="I93" s="170">
        <v>84</v>
      </c>
      <c r="J93" s="170">
        <v>87</v>
      </c>
      <c r="K93" s="170"/>
      <c r="L93" s="170"/>
      <c r="M93" s="170"/>
      <c r="N93" s="170"/>
      <c r="O93" s="170"/>
      <c r="P93" s="127">
        <v>339</v>
      </c>
      <c r="Q93" s="109"/>
    </row>
    <row r="94" spans="2:17">
      <c r="B94" s="22" t="s">
        <v>9</v>
      </c>
      <c r="C94" s="23" t="s">
        <v>234</v>
      </c>
      <c r="D94" s="24" t="s">
        <v>189</v>
      </c>
      <c r="E94" s="25" t="s">
        <v>228</v>
      </c>
      <c r="F94" s="170">
        <v>83</v>
      </c>
      <c r="G94" s="170">
        <v>79</v>
      </c>
      <c r="H94" s="170">
        <v>73</v>
      </c>
      <c r="I94" s="170"/>
      <c r="J94" s="170">
        <v>85</v>
      </c>
      <c r="K94" s="170"/>
      <c r="L94" s="170"/>
      <c r="M94" s="170"/>
      <c r="N94" s="170"/>
      <c r="O94" s="170"/>
      <c r="P94" s="127">
        <v>320</v>
      </c>
      <c r="Q94" s="109"/>
    </row>
    <row r="95" spans="2:17">
      <c r="B95" s="22" t="s">
        <v>9</v>
      </c>
      <c r="C95" s="23" t="s">
        <v>562</v>
      </c>
      <c r="D95" s="24" t="s">
        <v>189</v>
      </c>
      <c r="E95" s="25" t="s">
        <v>228</v>
      </c>
      <c r="F95" s="170"/>
      <c r="G95" s="170">
        <v>69</v>
      </c>
      <c r="H95" s="170">
        <v>86</v>
      </c>
      <c r="I95" s="170">
        <v>80</v>
      </c>
      <c r="J95" s="170">
        <v>83</v>
      </c>
      <c r="K95" s="170"/>
      <c r="L95" s="170"/>
      <c r="M95" s="170"/>
      <c r="N95" s="170"/>
      <c r="O95" s="170"/>
      <c r="P95" s="127">
        <v>318</v>
      </c>
      <c r="Q95" s="109"/>
    </row>
    <row r="96" spans="2:17">
      <c r="B96" s="26" t="s">
        <v>9</v>
      </c>
      <c r="C96" s="27" t="s">
        <v>264</v>
      </c>
      <c r="D96" s="28" t="s">
        <v>189</v>
      </c>
      <c r="E96" s="71" t="s">
        <v>207</v>
      </c>
      <c r="F96" s="367"/>
      <c r="G96" s="178"/>
      <c r="H96" s="178">
        <v>80</v>
      </c>
      <c r="I96" s="178">
        <v>92</v>
      </c>
      <c r="J96" s="178">
        <v>98</v>
      </c>
      <c r="K96" s="178"/>
      <c r="L96" s="178"/>
      <c r="M96" s="178"/>
      <c r="N96" s="178"/>
      <c r="O96" s="178"/>
      <c r="P96" s="128">
        <v>270</v>
      </c>
      <c r="Q96" s="110"/>
    </row>
    <row r="97" spans="2:17">
      <c r="B97" s="30" t="s">
        <v>15</v>
      </c>
      <c r="C97" s="31" t="s">
        <v>239</v>
      </c>
      <c r="D97" s="32" t="s">
        <v>189</v>
      </c>
      <c r="E97" s="33" t="s">
        <v>245</v>
      </c>
      <c r="F97" s="171">
        <v>79</v>
      </c>
      <c r="G97" s="171">
        <v>65</v>
      </c>
      <c r="H97" s="171">
        <v>74</v>
      </c>
      <c r="I97" s="171">
        <v>65</v>
      </c>
      <c r="J97" s="171">
        <v>77</v>
      </c>
      <c r="K97" s="171"/>
      <c r="L97" s="171"/>
      <c r="M97" s="171"/>
      <c r="N97" s="171"/>
      <c r="O97" s="171"/>
      <c r="P97" s="129">
        <v>360</v>
      </c>
      <c r="Q97" s="111">
        <f>SUM(P97:P101)</f>
        <v>1479</v>
      </c>
    </row>
    <row r="98" spans="2:17">
      <c r="B98" s="30" t="s">
        <v>15</v>
      </c>
      <c r="C98" s="31" t="s">
        <v>279</v>
      </c>
      <c r="D98" s="32" t="s">
        <v>189</v>
      </c>
      <c r="E98" s="33" t="s">
        <v>227</v>
      </c>
      <c r="F98" s="171">
        <v>87</v>
      </c>
      <c r="G98" s="171">
        <v>90</v>
      </c>
      <c r="H98" s="171">
        <v>77</v>
      </c>
      <c r="I98" s="171">
        <v>81</v>
      </c>
      <c r="J98" s="171"/>
      <c r="K98" s="171"/>
      <c r="L98" s="171"/>
      <c r="M98" s="171"/>
      <c r="N98" s="171"/>
      <c r="O98" s="171"/>
      <c r="P98" s="129">
        <v>335</v>
      </c>
      <c r="Q98" s="111"/>
    </row>
    <row r="99" spans="2:17">
      <c r="B99" s="30" t="s">
        <v>15</v>
      </c>
      <c r="C99" s="31" t="s">
        <v>252</v>
      </c>
      <c r="D99" s="32" t="s">
        <v>189</v>
      </c>
      <c r="E99" s="33" t="s">
        <v>223</v>
      </c>
      <c r="F99" s="171">
        <v>92</v>
      </c>
      <c r="G99" s="171">
        <v>97</v>
      </c>
      <c r="H99" s="171"/>
      <c r="I99" s="171"/>
      <c r="J99" s="171">
        <v>98</v>
      </c>
      <c r="K99" s="171"/>
      <c r="L99" s="171"/>
      <c r="M99" s="171"/>
      <c r="N99" s="171"/>
      <c r="O99" s="171"/>
      <c r="P99" s="129">
        <v>287</v>
      </c>
      <c r="Q99" s="111"/>
    </row>
    <row r="100" spans="2:17">
      <c r="B100" s="30" t="s">
        <v>15</v>
      </c>
      <c r="C100" s="31" t="s">
        <v>411</v>
      </c>
      <c r="D100" s="32" t="s">
        <v>189</v>
      </c>
      <c r="E100" s="33" t="s">
        <v>228</v>
      </c>
      <c r="F100" s="171">
        <v>72</v>
      </c>
      <c r="G100" s="171">
        <v>88</v>
      </c>
      <c r="H100" s="171"/>
      <c r="I100" s="171"/>
      <c r="J100" s="171">
        <v>96</v>
      </c>
      <c r="K100" s="171"/>
      <c r="L100" s="171"/>
      <c r="M100" s="171"/>
      <c r="N100" s="171"/>
      <c r="O100" s="171"/>
      <c r="P100" s="129">
        <v>256</v>
      </c>
      <c r="Q100" s="111"/>
    </row>
    <row r="101" spans="2:17">
      <c r="B101" s="34" t="s">
        <v>15</v>
      </c>
      <c r="C101" s="35" t="s">
        <v>581</v>
      </c>
      <c r="D101" s="36" t="s">
        <v>189</v>
      </c>
      <c r="E101" s="37" t="s">
        <v>219</v>
      </c>
      <c r="F101" s="368"/>
      <c r="G101" s="172">
        <v>86</v>
      </c>
      <c r="H101" s="172">
        <v>70</v>
      </c>
      <c r="I101" s="172">
        <v>85</v>
      </c>
      <c r="J101" s="172"/>
      <c r="K101" s="172"/>
      <c r="L101" s="172"/>
      <c r="M101" s="172"/>
      <c r="N101" s="172"/>
      <c r="O101" s="172"/>
      <c r="P101" s="130">
        <v>241</v>
      </c>
      <c r="Q101" s="112"/>
    </row>
    <row r="102" spans="2:17">
      <c r="B102" s="38" t="s">
        <v>48</v>
      </c>
      <c r="C102" s="39" t="s">
        <v>699</v>
      </c>
      <c r="D102" s="40" t="s">
        <v>189</v>
      </c>
      <c r="E102" s="41" t="s">
        <v>240</v>
      </c>
      <c r="F102" s="176"/>
      <c r="G102" s="176"/>
      <c r="H102" s="176">
        <v>89</v>
      </c>
      <c r="I102" s="176">
        <v>83</v>
      </c>
      <c r="J102" s="176"/>
      <c r="K102" s="176"/>
      <c r="L102" s="176"/>
      <c r="M102" s="176"/>
      <c r="N102" s="176"/>
      <c r="O102" s="176"/>
      <c r="P102" s="131">
        <v>172</v>
      </c>
      <c r="Q102" s="113">
        <f>SUM(P102:P106)</f>
        <v>369</v>
      </c>
    </row>
    <row r="103" spans="2:17">
      <c r="B103" s="38" t="s">
        <v>48</v>
      </c>
      <c r="C103" s="39" t="s">
        <v>268</v>
      </c>
      <c r="D103" s="40" t="s">
        <v>189</v>
      </c>
      <c r="E103" s="41" t="s">
        <v>251</v>
      </c>
      <c r="F103" s="176">
        <v>99</v>
      </c>
      <c r="G103" s="176"/>
      <c r="H103" s="176"/>
      <c r="I103" s="176"/>
      <c r="J103" s="176"/>
      <c r="K103" s="176"/>
      <c r="L103" s="176"/>
      <c r="M103" s="176"/>
      <c r="N103" s="176"/>
      <c r="O103" s="176"/>
      <c r="P103" s="131">
        <v>99</v>
      </c>
      <c r="Q103" s="113"/>
    </row>
    <row r="104" spans="2:17">
      <c r="B104" s="38" t="s">
        <v>48</v>
      </c>
      <c r="C104" s="39" t="s">
        <v>737</v>
      </c>
      <c r="D104" s="40" t="s">
        <v>189</v>
      </c>
      <c r="E104" s="41" t="s">
        <v>238</v>
      </c>
      <c r="F104" s="176"/>
      <c r="G104" s="176"/>
      <c r="H104" s="176"/>
      <c r="I104" s="176">
        <v>98</v>
      </c>
      <c r="J104" s="176"/>
      <c r="K104" s="176"/>
      <c r="L104" s="176"/>
      <c r="M104" s="176"/>
      <c r="N104" s="176"/>
      <c r="O104" s="176"/>
      <c r="P104" s="131">
        <v>98</v>
      </c>
      <c r="Q104" s="113"/>
    </row>
    <row r="105" spans="2:17">
      <c r="B105" s="38" t="s">
        <v>48</v>
      </c>
      <c r="C105" s="39"/>
      <c r="D105" s="40"/>
      <c r="E105" s="41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31"/>
      <c r="Q105" s="113"/>
    </row>
    <row r="106" spans="2:17">
      <c r="B106" s="42" t="s">
        <v>48</v>
      </c>
      <c r="C106" s="72"/>
      <c r="D106" s="73"/>
      <c r="E106" s="74"/>
      <c r="F106" s="369"/>
      <c r="G106" s="179"/>
      <c r="H106" s="179"/>
      <c r="I106" s="179"/>
      <c r="J106" s="179"/>
      <c r="K106" s="179"/>
      <c r="L106" s="179"/>
      <c r="M106" s="179"/>
      <c r="N106" s="179"/>
      <c r="O106" s="179"/>
      <c r="P106" s="143"/>
      <c r="Q106" s="141"/>
    </row>
    <row r="107" spans="2:17">
      <c r="B107" s="412" t="s">
        <v>261</v>
      </c>
      <c r="C107" s="413" t="s">
        <v>581</v>
      </c>
      <c r="D107" s="414" t="s">
        <v>189</v>
      </c>
      <c r="E107" s="415" t="s">
        <v>219</v>
      </c>
      <c r="F107" s="416"/>
      <c r="G107" s="416"/>
      <c r="H107" s="416"/>
      <c r="I107" s="416"/>
      <c r="J107" s="416">
        <v>99</v>
      </c>
      <c r="K107" s="416"/>
      <c r="L107" s="416"/>
      <c r="M107" s="416"/>
      <c r="N107" s="416"/>
      <c r="O107" s="416"/>
      <c r="P107" s="417">
        <v>99</v>
      </c>
      <c r="Q107" s="418">
        <f>SUM(P107:P111)</f>
        <v>99</v>
      </c>
    </row>
    <row r="108" spans="2:17">
      <c r="B108" s="419" t="s">
        <v>261</v>
      </c>
      <c r="C108" s="420"/>
      <c r="D108" s="421"/>
      <c r="E108" s="422"/>
      <c r="F108" s="423"/>
      <c r="G108" s="423"/>
      <c r="H108" s="423"/>
      <c r="I108" s="423"/>
      <c r="J108" s="423"/>
      <c r="K108" s="423"/>
      <c r="L108" s="423"/>
      <c r="M108" s="423"/>
      <c r="N108" s="423"/>
      <c r="O108" s="423"/>
      <c r="P108" s="424"/>
      <c r="Q108" s="425"/>
    </row>
    <row r="109" spans="2:17">
      <c r="B109" s="419" t="s">
        <v>261</v>
      </c>
      <c r="C109" s="420"/>
      <c r="D109" s="421"/>
      <c r="E109" s="422"/>
      <c r="F109" s="423"/>
      <c r="G109" s="423"/>
      <c r="H109" s="423"/>
      <c r="I109" s="423"/>
      <c r="J109" s="423"/>
      <c r="K109" s="423"/>
      <c r="L109" s="423"/>
      <c r="M109" s="423"/>
      <c r="N109" s="423"/>
      <c r="O109" s="423"/>
      <c r="P109" s="424"/>
      <c r="Q109" s="425"/>
    </row>
    <row r="110" spans="2:17">
      <c r="B110" s="419" t="s">
        <v>261</v>
      </c>
      <c r="C110" s="420"/>
      <c r="D110" s="421"/>
      <c r="E110" s="422"/>
      <c r="F110" s="423"/>
      <c r="G110" s="423"/>
      <c r="H110" s="423"/>
      <c r="I110" s="423"/>
      <c r="J110" s="423"/>
      <c r="K110" s="423"/>
      <c r="L110" s="423"/>
      <c r="M110" s="423"/>
      <c r="N110" s="423"/>
      <c r="O110" s="423"/>
      <c r="P110" s="424"/>
      <c r="Q110" s="425"/>
    </row>
    <row r="111" spans="2:17">
      <c r="B111" s="419" t="s">
        <v>261</v>
      </c>
      <c r="C111" s="420"/>
      <c r="D111" s="421"/>
      <c r="E111" s="422"/>
      <c r="F111" s="423"/>
      <c r="G111" s="423"/>
      <c r="H111" s="423"/>
      <c r="I111" s="423"/>
      <c r="J111" s="423"/>
      <c r="K111" s="423"/>
      <c r="L111" s="423"/>
      <c r="M111" s="423"/>
      <c r="N111" s="423"/>
      <c r="O111" s="423"/>
      <c r="P111" s="424"/>
      <c r="Q111" s="425"/>
    </row>
    <row r="112" spans="2:17">
      <c r="B112" s="92" t="s">
        <v>47</v>
      </c>
      <c r="C112" s="44" t="s">
        <v>661</v>
      </c>
      <c r="D112" s="45" t="s">
        <v>189</v>
      </c>
      <c r="E112" s="46" t="s">
        <v>243</v>
      </c>
      <c r="F112" s="180"/>
      <c r="G112" s="180"/>
      <c r="H112" s="180"/>
      <c r="I112" s="180"/>
      <c r="J112" s="180">
        <v>98</v>
      </c>
      <c r="K112" s="180"/>
      <c r="L112" s="180"/>
      <c r="M112" s="180"/>
      <c r="N112" s="180"/>
      <c r="O112" s="180"/>
      <c r="P112" s="132">
        <v>98</v>
      </c>
      <c r="Q112" s="114">
        <f>SUM(P112:P116)</f>
        <v>193</v>
      </c>
    </row>
    <row r="113" spans="2:17">
      <c r="B113" s="43" t="s">
        <v>47</v>
      </c>
      <c r="C113" s="47" t="s">
        <v>769</v>
      </c>
      <c r="D113" s="48" t="s">
        <v>189</v>
      </c>
      <c r="E113" s="49" t="s">
        <v>228</v>
      </c>
      <c r="F113" s="173"/>
      <c r="G113" s="173"/>
      <c r="H113" s="173">
        <v>95</v>
      </c>
      <c r="I113" s="173"/>
      <c r="J113" s="173"/>
      <c r="K113" s="173"/>
      <c r="L113" s="173"/>
      <c r="M113" s="173"/>
      <c r="N113" s="173"/>
      <c r="O113" s="173"/>
      <c r="P113" s="133">
        <v>95</v>
      </c>
      <c r="Q113" s="115"/>
    </row>
    <row r="114" spans="2:17">
      <c r="B114" s="43" t="s">
        <v>47</v>
      </c>
      <c r="C114" s="47"/>
      <c r="D114" s="48"/>
      <c r="E114" s="49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33"/>
      <c r="Q114" s="115"/>
    </row>
    <row r="115" spans="2:17">
      <c r="B115" s="43" t="s">
        <v>47</v>
      </c>
      <c r="C115" s="47"/>
      <c r="D115" s="48"/>
      <c r="E115" s="49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33"/>
      <c r="Q115" s="115"/>
    </row>
    <row r="116" spans="2:17">
      <c r="B116" s="43" t="s">
        <v>47</v>
      </c>
      <c r="C116" s="75"/>
      <c r="D116" s="76"/>
      <c r="E116" s="77"/>
      <c r="F116" s="341"/>
      <c r="G116" s="181"/>
      <c r="H116" s="181"/>
      <c r="I116" s="181"/>
      <c r="J116" s="181"/>
      <c r="K116" s="181"/>
      <c r="L116" s="181"/>
      <c r="M116" s="181"/>
      <c r="N116" s="181"/>
      <c r="O116" s="181"/>
      <c r="P116" s="144"/>
      <c r="Q116" s="142"/>
    </row>
    <row r="117" spans="2:17">
      <c r="B117" s="82" t="s">
        <v>28</v>
      </c>
      <c r="C117" s="54" t="s">
        <v>481</v>
      </c>
      <c r="D117" s="55" t="s">
        <v>189</v>
      </c>
      <c r="E117" s="78" t="s">
        <v>258</v>
      </c>
      <c r="F117" s="371">
        <v>96</v>
      </c>
      <c r="G117" s="182">
        <v>98</v>
      </c>
      <c r="H117" s="182"/>
      <c r="I117" s="182">
        <v>98</v>
      </c>
      <c r="J117" s="183"/>
      <c r="K117" s="183"/>
      <c r="L117" s="183"/>
      <c r="M117" s="183"/>
      <c r="N117" s="183"/>
      <c r="O117" s="183"/>
      <c r="P117" s="135">
        <v>292</v>
      </c>
      <c r="Q117" s="117">
        <f>SUM(P117:P121)</f>
        <v>389</v>
      </c>
    </row>
    <row r="118" spans="2:17">
      <c r="B118" s="51" t="s">
        <v>28</v>
      </c>
      <c r="C118" s="54" t="s">
        <v>656</v>
      </c>
      <c r="D118" s="55" t="s">
        <v>189</v>
      </c>
      <c r="E118" s="78" t="s">
        <v>219</v>
      </c>
      <c r="F118" s="372"/>
      <c r="G118" s="183">
        <v>97</v>
      </c>
      <c r="H118" s="183"/>
      <c r="I118" s="183"/>
      <c r="J118" s="183"/>
      <c r="K118" s="183"/>
      <c r="L118" s="183"/>
      <c r="M118" s="183"/>
      <c r="N118" s="183"/>
      <c r="O118" s="183"/>
      <c r="P118" s="135">
        <v>97</v>
      </c>
      <c r="Q118" s="117"/>
    </row>
    <row r="119" spans="2:17">
      <c r="B119" s="51" t="s">
        <v>28</v>
      </c>
      <c r="C119" s="54"/>
      <c r="D119" s="55"/>
      <c r="E119" s="78"/>
      <c r="F119" s="372"/>
      <c r="G119" s="183"/>
      <c r="H119" s="183"/>
      <c r="I119" s="183"/>
      <c r="J119" s="183"/>
      <c r="K119" s="183"/>
      <c r="L119" s="183"/>
      <c r="M119" s="183"/>
      <c r="N119" s="183"/>
      <c r="O119" s="183"/>
      <c r="P119" s="135"/>
      <c r="Q119" s="117"/>
    </row>
    <row r="120" spans="2:17">
      <c r="B120" s="51" t="str">
        <f>B119</f>
        <v>Orange</v>
      </c>
      <c r="C120" s="54"/>
      <c r="D120" s="55"/>
      <c r="E120" s="78"/>
      <c r="F120" s="372"/>
      <c r="G120" s="183"/>
      <c r="H120" s="183"/>
      <c r="I120" s="183"/>
      <c r="J120" s="183"/>
      <c r="K120" s="183"/>
      <c r="L120" s="183"/>
      <c r="M120" s="183"/>
      <c r="N120" s="183"/>
      <c r="O120" s="183"/>
      <c r="P120" s="135"/>
      <c r="Q120" s="117"/>
    </row>
    <row r="121" spans="2:17">
      <c r="B121" s="56" t="str">
        <f>B120</f>
        <v>Orange</v>
      </c>
      <c r="C121" s="57"/>
      <c r="D121" s="58"/>
      <c r="E121" s="79"/>
      <c r="F121" s="373"/>
      <c r="G121" s="184"/>
      <c r="H121" s="184"/>
      <c r="I121" s="184"/>
      <c r="J121" s="184"/>
      <c r="K121" s="184"/>
      <c r="L121" s="184"/>
      <c r="M121" s="184"/>
      <c r="N121" s="184"/>
      <c r="O121" s="184"/>
      <c r="P121" s="136"/>
      <c r="Q121" s="118"/>
    </row>
    <row r="122" spans="2:17">
      <c r="B122" s="93" t="s">
        <v>32</v>
      </c>
      <c r="C122" s="94" t="s">
        <v>661</v>
      </c>
      <c r="D122" s="95" t="s">
        <v>189</v>
      </c>
      <c r="E122" s="96" t="s">
        <v>243</v>
      </c>
      <c r="F122" s="185"/>
      <c r="G122" s="185">
        <v>97</v>
      </c>
      <c r="H122" s="185"/>
      <c r="I122" s="185"/>
      <c r="J122" s="185"/>
      <c r="K122" s="185"/>
      <c r="L122" s="185"/>
      <c r="M122" s="185"/>
      <c r="N122" s="185"/>
      <c r="O122" s="185"/>
      <c r="P122" s="137">
        <v>97</v>
      </c>
      <c r="Q122" s="119">
        <f>SUM(P122:P126)</f>
        <v>192</v>
      </c>
    </row>
    <row r="123" spans="2:17">
      <c r="B123" s="59" t="s">
        <v>32</v>
      </c>
      <c r="C123" s="60" t="s">
        <v>488</v>
      </c>
      <c r="D123" s="61" t="s">
        <v>189</v>
      </c>
      <c r="E123" s="62" t="s">
        <v>258</v>
      </c>
      <c r="F123" s="174">
        <v>95</v>
      </c>
      <c r="G123" s="174"/>
      <c r="H123" s="174"/>
      <c r="I123" s="174"/>
      <c r="J123" s="174"/>
      <c r="K123" s="174"/>
      <c r="L123" s="174"/>
      <c r="M123" s="174"/>
      <c r="N123" s="174"/>
      <c r="O123" s="174"/>
      <c r="P123" s="138">
        <v>95</v>
      </c>
      <c r="Q123" s="120"/>
    </row>
    <row r="124" spans="2:17">
      <c r="B124" s="59" t="s">
        <v>32</v>
      </c>
      <c r="C124" s="60"/>
      <c r="D124" s="61"/>
      <c r="E124" s="62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38"/>
      <c r="Q124" s="120"/>
    </row>
    <row r="125" spans="2:17">
      <c r="B125" s="59" t="str">
        <f>B124</f>
        <v>Yellow</v>
      </c>
      <c r="C125" s="60"/>
      <c r="D125" s="61"/>
      <c r="E125" s="62"/>
      <c r="F125" s="174"/>
      <c r="G125" s="174"/>
      <c r="H125" s="174"/>
      <c r="I125" s="174"/>
      <c r="J125" s="174"/>
      <c r="K125" s="174"/>
      <c r="L125" s="174"/>
      <c r="M125" s="174"/>
      <c r="N125" s="174"/>
      <c r="O125" s="174"/>
      <c r="P125" s="138"/>
      <c r="Q125" s="120"/>
    </row>
    <row r="126" spans="2:17" ht="15.75" thickBot="1">
      <c r="B126" s="63" t="s">
        <v>32</v>
      </c>
      <c r="C126" s="64"/>
      <c r="D126" s="65"/>
      <c r="E126" s="66"/>
      <c r="F126" s="375"/>
      <c r="G126" s="186"/>
      <c r="H126" s="186"/>
      <c r="I126" s="186"/>
      <c r="J126" s="186"/>
      <c r="K126" s="186"/>
      <c r="L126" s="186"/>
      <c r="M126" s="186"/>
      <c r="N126" s="186"/>
      <c r="O126" s="186"/>
      <c r="P126" s="139"/>
      <c r="Q126" s="121"/>
    </row>
    <row r="127" spans="2:17" ht="15.75" thickBot="1">
      <c r="B127" s="67"/>
      <c r="C127" s="68" t="s">
        <v>189</v>
      </c>
      <c r="D127" s="69"/>
      <c r="E127" s="70"/>
      <c r="F127" s="503">
        <f>SUM(F87:F126)</f>
        <v>1053</v>
      </c>
      <c r="G127" s="503">
        <f t="shared" ref="G127" si="2">SUM(G87:G126)</f>
        <v>1288</v>
      </c>
      <c r="H127" s="503">
        <f t="shared" ref="H127" si="3">SUM(H87:H126)</f>
        <v>1084</v>
      </c>
      <c r="I127" s="503">
        <f t="shared" ref="I127" si="4">SUM(I87:I126)</f>
        <v>1045</v>
      </c>
      <c r="J127" s="503">
        <f t="shared" ref="J127" si="5">SUM(J87:J126)</f>
        <v>1181</v>
      </c>
      <c r="K127" s="503">
        <f t="shared" ref="K127" si="6">SUM(K87:K126)</f>
        <v>0</v>
      </c>
      <c r="L127" s="503">
        <f t="shared" ref="L127" si="7">SUM(L87:L126)</f>
        <v>0</v>
      </c>
      <c r="M127" s="503">
        <f t="shared" ref="M127" si="8">SUM(M87:M126)</f>
        <v>0</v>
      </c>
      <c r="N127" s="503">
        <f t="shared" ref="N127" si="9">SUM(N87:N126)</f>
        <v>0</v>
      </c>
      <c r="O127" s="503">
        <f t="shared" ref="O127" si="10">SUM(O87:O126)</f>
        <v>0</v>
      </c>
      <c r="P127" s="140">
        <f>SUM(P87:P126)</f>
        <v>5651</v>
      </c>
      <c r="Q127" s="122"/>
    </row>
    <row r="128" spans="2:17" ht="15.75" thickBot="1">
      <c r="B128" s="80"/>
      <c r="C128" s="80"/>
      <c r="D128" s="81"/>
      <c r="E128" s="81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80"/>
      <c r="Q128" s="80"/>
    </row>
    <row r="129" spans="2:17">
      <c r="B129" s="10" t="s">
        <v>0</v>
      </c>
      <c r="C129" s="11"/>
      <c r="D129" s="12"/>
      <c r="E129" s="13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24"/>
      <c r="Q129" s="106">
        <f>SUM(P129:P133)</f>
        <v>0</v>
      </c>
    </row>
    <row r="130" spans="2:17">
      <c r="B130" s="14" t="s">
        <v>0</v>
      </c>
      <c r="C130" s="15"/>
      <c r="D130" s="16"/>
      <c r="E130" s="17"/>
      <c r="F130" s="376"/>
      <c r="G130" s="169"/>
      <c r="H130" s="169"/>
      <c r="I130" s="169"/>
      <c r="J130" s="169"/>
      <c r="K130" s="169"/>
      <c r="L130" s="169"/>
      <c r="M130" s="169"/>
      <c r="N130" s="169"/>
      <c r="O130" s="169"/>
      <c r="P130" s="125"/>
      <c r="Q130" s="107"/>
    </row>
    <row r="131" spans="2:17">
      <c r="B131" s="14" t="s">
        <v>0</v>
      </c>
      <c r="C131" s="15"/>
      <c r="D131" s="16"/>
      <c r="E131" s="17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25"/>
      <c r="Q131" s="107"/>
    </row>
    <row r="132" spans="2:17">
      <c r="B132" s="14" t="s">
        <v>0</v>
      </c>
      <c r="C132" s="15"/>
      <c r="D132" s="16"/>
      <c r="E132" s="17"/>
      <c r="F132" s="169"/>
      <c r="G132" s="169"/>
      <c r="H132" s="169"/>
      <c r="I132" s="169"/>
      <c r="J132" s="169"/>
      <c r="K132" s="169"/>
      <c r="L132" s="169"/>
      <c r="M132" s="169"/>
      <c r="N132" s="169"/>
      <c r="O132" s="169"/>
      <c r="P132" s="125"/>
      <c r="Q132" s="107"/>
    </row>
    <row r="133" spans="2:17">
      <c r="B133" s="18" t="s">
        <v>0</v>
      </c>
      <c r="C133" s="19"/>
      <c r="D133" s="20"/>
      <c r="E133" s="21"/>
      <c r="F133" s="374"/>
      <c r="G133" s="177"/>
      <c r="H133" s="177"/>
      <c r="I133" s="177"/>
      <c r="J133" s="177"/>
      <c r="K133" s="177"/>
      <c r="L133" s="177"/>
      <c r="M133" s="177"/>
      <c r="N133" s="177"/>
      <c r="O133" s="177"/>
      <c r="P133" s="126"/>
      <c r="Q133" s="108"/>
    </row>
    <row r="134" spans="2:17">
      <c r="B134" s="22" t="s">
        <v>9</v>
      </c>
      <c r="C134" s="23"/>
      <c r="D134" s="24"/>
      <c r="E134" s="25"/>
      <c r="F134" s="170"/>
      <c r="G134" s="170"/>
      <c r="H134" s="170"/>
      <c r="I134" s="170"/>
      <c r="J134" s="170"/>
      <c r="K134" s="170"/>
      <c r="L134" s="170"/>
      <c r="M134" s="170"/>
      <c r="N134" s="170"/>
      <c r="O134" s="170"/>
      <c r="P134" s="127"/>
      <c r="Q134" s="109">
        <f>SUM(P134:P138)</f>
        <v>0</v>
      </c>
    </row>
    <row r="135" spans="2:17">
      <c r="B135" s="22" t="s">
        <v>9</v>
      </c>
      <c r="C135" s="23"/>
      <c r="D135" s="24"/>
      <c r="E135" s="25"/>
      <c r="F135" s="170"/>
      <c r="G135" s="170"/>
      <c r="H135" s="170"/>
      <c r="I135" s="170"/>
      <c r="J135" s="170"/>
      <c r="K135" s="170"/>
      <c r="L135" s="170"/>
      <c r="M135" s="170"/>
      <c r="N135" s="170"/>
      <c r="O135" s="170"/>
      <c r="P135" s="127"/>
      <c r="Q135" s="109"/>
    </row>
    <row r="136" spans="2:17">
      <c r="B136" s="22" t="s">
        <v>9</v>
      </c>
      <c r="C136" s="23"/>
      <c r="D136" s="24"/>
      <c r="E136" s="25"/>
      <c r="F136" s="170"/>
      <c r="G136" s="170"/>
      <c r="H136" s="170"/>
      <c r="I136" s="170"/>
      <c r="J136" s="170"/>
      <c r="K136" s="170"/>
      <c r="L136" s="170"/>
      <c r="M136" s="170"/>
      <c r="N136" s="170"/>
      <c r="O136" s="170"/>
      <c r="P136" s="127"/>
      <c r="Q136" s="109"/>
    </row>
    <row r="137" spans="2:17">
      <c r="B137" s="22" t="s">
        <v>9</v>
      </c>
      <c r="C137" s="23"/>
      <c r="D137" s="24"/>
      <c r="E137" s="25"/>
      <c r="F137" s="170"/>
      <c r="G137" s="170"/>
      <c r="H137" s="170"/>
      <c r="I137" s="170"/>
      <c r="J137" s="170"/>
      <c r="K137" s="170"/>
      <c r="L137" s="170"/>
      <c r="M137" s="170"/>
      <c r="N137" s="170"/>
      <c r="O137" s="170"/>
      <c r="P137" s="127"/>
      <c r="Q137" s="109"/>
    </row>
    <row r="138" spans="2:17">
      <c r="B138" s="26" t="s">
        <v>9</v>
      </c>
      <c r="C138" s="27"/>
      <c r="D138" s="28"/>
      <c r="E138" s="71"/>
      <c r="F138" s="367"/>
      <c r="G138" s="178"/>
      <c r="H138" s="178"/>
      <c r="I138" s="178"/>
      <c r="J138" s="178"/>
      <c r="K138" s="178"/>
      <c r="L138" s="178"/>
      <c r="M138" s="178"/>
      <c r="N138" s="178"/>
      <c r="O138" s="178"/>
      <c r="P138" s="128"/>
      <c r="Q138" s="110"/>
    </row>
    <row r="139" spans="2:17">
      <c r="B139" s="30" t="s">
        <v>15</v>
      </c>
      <c r="C139" s="31" t="s">
        <v>18</v>
      </c>
      <c r="D139" s="32" t="s">
        <v>6</v>
      </c>
      <c r="E139" s="33" t="s">
        <v>219</v>
      </c>
      <c r="F139" s="171"/>
      <c r="G139" s="171">
        <v>73</v>
      </c>
      <c r="H139" s="171"/>
      <c r="I139" s="171"/>
      <c r="J139" s="171">
        <v>92</v>
      </c>
      <c r="K139" s="171"/>
      <c r="L139" s="171"/>
      <c r="M139" s="171"/>
      <c r="N139" s="171"/>
      <c r="O139" s="171"/>
      <c r="P139" s="129">
        <v>165</v>
      </c>
      <c r="Q139" s="111">
        <f>SUM(P139:P143)</f>
        <v>552</v>
      </c>
    </row>
    <row r="140" spans="2:17">
      <c r="B140" s="30" t="s">
        <v>15</v>
      </c>
      <c r="C140" s="31" t="s">
        <v>422</v>
      </c>
      <c r="D140" s="32" t="s">
        <v>6</v>
      </c>
      <c r="E140" s="33" t="s">
        <v>216</v>
      </c>
      <c r="F140" s="171">
        <v>67</v>
      </c>
      <c r="G140" s="171"/>
      <c r="H140" s="171"/>
      <c r="I140" s="171">
        <v>72</v>
      </c>
      <c r="J140" s="171"/>
      <c r="K140" s="171"/>
      <c r="L140" s="171"/>
      <c r="M140" s="171"/>
      <c r="N140" s="171"/>
      <c r="O140" s="171"/>
      <c r="P140" s="129">
        <v>139</v>
      </c>
      <c r="Q140" s="111"/>
    </row>
    <row r="141" spans="2:17">
      <c r="B141" s="30" t="s">
        <v>15</v>
      </c>
      <c r="C141" s="31" t="s">
        <v>424</v>
      </c>
      <c r="D141" s="32" t="s">
        <v>6</v>
      </c>
      <c r="E141" s="33" t="s">
        <v>233</v>
      </c>
      <c r="F141" s="171">
        <v>66</v>
      </c>
      <c r="G141" s="171"/>
      <c r="H141" s="171"/>
      <c r="I141" s="171">
        <v>59</v>
      </c>
      <c r="J141" s="171"/>
      <c r="K141" s="171"/>
      <c r="L141" s="171"/>
      <c r="M141" s="171"/>
      <c r="N141" s="171"/>
      <c r="O141" s="171"/>
      <c r="P141" s="129">
        <v>125</v>
      </c>
      <c r="Q141" s="111"/>
    </row>
    <row r="142" spans="2:17">
      <c r="B142" s="30" t="s">
        <v>15</v>
      </c>
      <c r="C142" s="31" t="s">
        <v>499</v>
      </c>
      <c r="D142" s="32" t="s">
        <v>6</v>
      </c>
      <c r="E142" s="33" t="s">
        <v>226</v>
      </c>
      <c r="F142" s="171"/>
      <c r="G142" s="171">
        <v>67</v>
      </c>
      <c r="H142" s="171"/>
      <c r="I142" s="171"/>
      <c r="J142" s="171"/>
      <c r="K142" s="171"/>
      <c r="L142" s="171"/>
      <c r="M142" s="171"/>
      <c r="N142" s="171"/>
      <c r="O142" s="171"/>
      <c r="P142" s="129">
        <v>67</v>
      </c>
      <c r="Q142" s="111"/>
    </row>
    <row r="143" spans="2:17">
      <c r="B143" s="34" t="s">
        <v>15</v>
      </c>
      <c r="C143" s="35" t="s">
        <v>620</v>
      </c>
      <c r="D143" s="36" t="s">
        <v>6</v>
      </c>
      <c r="E143" s="37" t="s">
        <v>226</v>
      </c>
      <c r="F143" s="368"/>
      <c r="G143" s="172">
        <v>56</v>
      </c>
      <c r="H143" s="172"/>
      <c r="I143" s="172"/>
      <c r="J143" s="172"/>
      <c r="K143" s="172"/>
      <c r="L143" s="172"/>
      <c r="M143" s="172"/>
      <c r="N143" s="172"/>
      <c r="O143" s="172"/>
      <c r="P143" s="130">
        <v>56</v>
      </c>
      <c r="Q143" s="112"/>
    </row>
    <row r="144" spans="2:17">
      <c r="B144" s="38" t="s">
        <v>48</v>
      </c>
      <c r="C144" s="39" t="s">
        <v>499</v>
      </c>
      <c r="D144" s="40" t="s">
        <v>6</v>
      </c>
      <c r="E144" s="41" t="s">
        <v>226</v>
      </c>
      <c r="F144" s="176"/>
      <c r="G144" s="176"/>
      <c r="H144" s="176"/>
      <c r="I144" s="176"/>
      <c r="J144" s="176">
        <v>88</v>
      </c>
      <c r="K144" s="176"/>
      <c r="L144" s="176"/>
      <c r="M144" s="176"/>
      <c r="N144" s="176"/>
      <c r="O144" s="176"/>
      <c r="P144" s="131">
        <v>88</v>
      </c>
      <c r="Q144" s="113">
        <f>SUM(P144:P148)</f>
        <v>88</v>
      </c>
    </row>
    <row r="145" spans="2:17">
      <c r="B145" s="38" t="s">
        <v>48</v>
      </c>
      <c r="C145" s="39"/>
      <c r="D145" s="40"/>
      <c r="E145" s="41"/>
      <c r="F145" s="176"/>
      <c r="G145" s="176"/>
      <c r="H145" s="176"/>
      <c r="I145" s="176"/>
      <c r="J145" s="176"/>
      <c r="K145" s="176"/>
      <c r="L145" s="176"/>
      <c r="M145" s="176"/>
      <c r="N145" s="176"/>
      <c r="O145" s="176"/>
      <c r="P145" s="131"/>
      <c r="Q145" s="113"/>
    </row>
    <row r="146" spans="2:17">
      <c r="B146" s="38" t="s">
        <v>48</v>
      </c>
      <c r="C146" s="39"/>
      <c r="D146" s="40"/>
      <c r="E146" s="41"/>
      <c r="F146" s="176"/>
      <c r="G146" s="176"/>
      <c r="H146" s="176"/>
      <c r="I146" s="176"/>
      <c r="J146" s="176"/>
      <c r="K146" s="176"/>
      <c r="L146" s="176"/>
      <c r="M146" s="176"/>
      <c r="N146" s="176"/>
      <c r="O146" s="176"/>
      <c r="P146" s="131"/>
      <c r="Q146" s="113"/>
    </row>
    <row r="147" spans="2:17">
      <c r="B147" s="38" t="s">
        <v>48</v>
      </c>
      <c r="C147" s="39"/>
      <c r="D147" s="40"/>
      <c r="E147" s="41"/>
      <c r="F147" s="176"/>
      <c r="G147" s="176"/>
      <c r="H147" s="176"/>
      <c r="I147" s="176"/>
      <c r="J147" s="176"/>
      <c r="K147" s="176"/>
      <c r="L147" s="176"/>
      <c r="M147" s="176"/>
      <c r="N147" s="176"/>
      <c r="O147" s="176"/>
      <c r="P147" s="131"/>
      <c r="Q147" s="113"/>
    </row>
    <row r="148" spans="2:17">
      <c r="B148" s="42" t="s">
        <v>48</v>
      </c>
      <c r="C148" s="72"/>
      <c r="D148" s="73"/>
      <c r="E148" s="74"/>
      <c r="F148" s="369"/>
      <c r="G148" s="179"/>
      <c r="H148" s="179"/>
      <c r="I148" s="179"/>
      <c r="J148" s="179"/>
      <c r="K148" s="179"/>
      <c r="L148" s="179"/>
      <c r="M148" s="179"/>
      <c r="N148" s="179"/>
      <c r="O148" s="179"/>
      <c r="P148" s="143"/>
      <c r="Q148" s="141"/>
    </row>
    <row r="149" spans="2:17">
      <c r="B149" s="412" t="s">
        <v>261</v>
      </c>
      <c r="C149" s="413"/>
      <c r="D149" s="414"/>
      <c r="E149" s="415"/>
      <c r="F149" s="416"/>
      <c r="G149" s="416"/>
      <c r="H149" s="416"/>
      <c r="I149" s="416"/>
      <c r="J149" s="416"/>
      <c r="K149" s="416"/>
      <c r="L149" s="416"/>
      <c r="M149" s="416"/>
      <c r="N149" s="416"/>
      <c r="O149" s="416"/>
      <c r="P149" s="417"/>
      <c r="Q149" s="418">
        <f>SUM(P149:P153)</f>
        <v>0</v>
      </c>
    </row>
    <row r="150" spans="2:17">
      <c r="B150" s="419" t="s">
        <v>261</v>
      </c>
      <c r="C150" s="420"/>
      <c r="D150" s="421"/>
      <c r="E150" s="422"/>
      <c r="F150" s="423"/>
      <c r="G150" s="423"/>
      <c r="H150" s="423"/>
      <c r="I150" s="423"/>
      <c r="J150" s="423"/>
      <c r="K150" s="423"/>
      <c r="L150" s="423"/>
      <c r="M150" s="423"/>
      <c r="N150" s="423"/>
      <c r="O150" s="423"/>
      <c r="P150" s="424"/>
      <c r="Q150" s="425"/>
    </row>
    <row r="151" spans="2:17">
      <c r="B151" s="419" t="s">
        <v>261</v>
      </c>
      <c r="C151" s="420"/>
      <c r="D151" s="421"/>
      <c r="E151" s="422"/>
      <c r="F151" s="423"/>
      <c r="G151" s="423"/>
      <c r="H151" s="423"/>
      <c r="I151" s="423"/>
      <c r="J151" s="423"/>
      <c r="K151" s="423"/>
      <c r="L151" s="423"/>
      <c r="M151" s="423"/>
      <c r="N151" s="423"/>
      <c r="O151" s="423"/>
      <c r="P151" s="424"/>
      <c r="Q151" s="425"/>
    </row>
    <row r="152" spans="2:17">
      <c r="B152" s="419" t="s">
        <v>261</v>
      </c>
      <c r="C152" s="420"/>
      <c r="D152" s="421"/>
      <c r="E152" s="422"/>
      <c r="F152" s="423"/>
      <c r="G152" s="423"/>
      <c r="H152" s="423"/>
      <c r="I152" s="423"/>
      <c r="J152" s="423"/>
      <c r="K152" s="423"/>
      <c r="L152" s="423"/>
      <c r="M152" s="423"/>
      <c r="N152" s="423"/>
      <c r="O152" s="423"/>
      <c r="P152" s="424"/>
      <c r="Q152" s="425"/>
    </row>
    <row r="153" spans="2:17">
      <c r="B153" s="426" t="s">
        <v>261</v>
      </c>
      <c r="C153" s="420"/>
      <c r="D153" s="421"/>
      <c r="E153" s="422"/>
      <c r="F153" s="423"/>
      <c r="G153" s="423"/>
      <c r="H153" s="423"/>
      <c r="I153" s="423"/>
      <c r="J153" s="423"/>
      <c r="K153" s="423"/>
      <c r="L153" s="423"/>
      <c r="M153" s="423"/>
      <c r="N153" s="423"/>
      <c r="O153" s="423"/>
      <c r="P153" s="424"/>
      <c r="Q153" s="425"/>
    </row>
    <row r="154" spans="2:17">
      <c r="B154" s="43" t="s">
        <v>47</v>
      </c>
      <c r="C154" s="44"/>
      <c r="D154" s="45"/>
      <c r="E154" s="46"/>
      <c r="F154" s="180"/>
      <c r="G154" s="180"/>
      <c r="H154" s="180"/>
      <c r="I154" s="180"/>
      <c r="J154" s="180"/>
      <c r="K154" s="180"/>
      <c r="L154" s="180"/>
      <c r="M154" s="180"/>
      <c r="N154" s="180"/>
      <c r="O154" s="180"/>
      <c r="P154" s="132"/>
      <c r="Q154" s="114">
        <f>SUM(P154:P158)</f>
        <v>0</v>
      </c>
    </row>
    <row r="155" spans="2:17">
      <c r="B155" s="43" t="s">
        <v>47</v>
      </c>
      <c r="C155" s="47"/>
      <c r="D155" s="48"/>
      <c r="E155" s="49"/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33"/>
      <c r="Q155" s="115"/>
    </row>
    <row r="156" spans="2:17">
      <c r="B156" s="43" t="s">
        <v>47</v>
      </c>
      <c r="C156" s="47"/>
      <c r="D156" s="48"/>
      <c r="E156" s="49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33"/>
      <c r="Q156" s="115"/>
    </row>
    <row r="157" spans="2:17">
      <c r="B157" s="43" t="s">
        <v>47</v>
      </c>
      <c r="C157" s="47"/>
      <c r="D157" s="48"/>
      <c r="E157" s="49"/>
      <c r="F157" s="173"/>
      <c r="G157" s="173"/>
      <c r="H157" s="173"/>
      <c r="I157" s="173"/>
      <c r="J157" s="173"/>
      <c r="K157" s="173"/>
      <c r="L157" s="173"/>
      <c r="M157" s="173"/>
      <c r="N157" s="173"/>
      <c r="O157" s="173"/>
      <c r="P157" s="133"/>
      <c r="Q157" s="115"/>
    </row>
    <row r="158" spans="2:17">
      <c r="B158" s="43" t="s">
        <v>47</v>
      </c>
      <c r="C158" s="47"/>
      <c r="D158" s="48"/>
      <c r="E158" s="49"/>
      <c r="F158" s="173"/>
      <c r="G158" s="173"/>
      <c r="H158" s="173"/>
      <c r="I158" s="173"/>
      <c r="J158" s="173"/>
      <c r="K158" s="173"/>
      <c r="L158" s="173"/>
      <c r="M158" s="173"/>
      <c r="N158" s="173"/>
      <c r="O158" s="173"/>
      <c r="P158" s="133"/>
      <c r="Q158" s="115"/>
    </row>
    <row r="159" spans="2:17">
      <c r="B159" s="82" t="s">
        <v>28</v>
      </c>
      <c r="C159" s="52"/>
      <c r="D159" s="53"/>
      <c r="E159" s="83"/>
      <c r="F159" s="371"/>
      <c r="G159" s="182"/>
      <c r="H159" s="182"/>
      <c r="I159" s="182"/>
      <c r="J159" s="182"/>
      <c r="K159" s="182"/>
      <c r="L159" s="182"/>
      <c r="M159" s="182"/>
      <c r="N159" s="182"/>
      <c r="O159" s="182"/>
      <c r="P159" s="134"/>
      <c r="Q159" s="116">
        <f>SUM(P159:P163)</f>
        <v>0</v>
      </c>
    </row>
    <row r="160" spans="2:17">
      <c r="B160" s="51" t="s">
        <v>28</v>
      </c>
      <c r="C160" s="54"/>
      <c r="D160" s="55"/>
      <c r="E160" s="78"/>
      <c r="F160" s="372"/>
      <c r="G160" s="183"/>
      <c r="H160" s="183"/>
      <c r="I160" s="183"/>
      <c r="J160" s="183"/>
      <c r="K160" s="183"/>
      <c r="L160" s="183"/>
      <c r="M160" s="183"/>
      <c r="N160" s="183"/>
      <c r="O160" s="183"/>
      <c r="P160" s="135"/>
      <c r="Q160" s="117"/>
    </row>
    <row r="161" spans="2:17">
      <c r="B161" s="51" t="s">
        <v>28</v>
      </c>
      <c r="C161" s="54"/>
      <c r="D161" s="55"/>
      <c r="E161" s="78"/>
      <c r="F161" s="372"/>
      <c r="G161" s="183"/>
      <c r="H161" s="183"/>
      <c r="I161" s="183"/>
      <c r="J161" s="183"/>
      <c r="K161" s="183"/>
      <c r="L161" s="183"/>
      <c r="M161" s="183"/>
      <c r="N161" s="183"/>
      <c r="O161" s="183"/>
      <c r="P161" s="135"/>
      <c r="Q161" s="117"/>
    </row>
    <row r="162" spans="2:17">
      <c r="B162" s="51" t="str">
        <f>B161</f>
        <v>Orange</v>
      </c>
      <c r="C162" s="54"/>
      <c r="D162" s="55"/>
      <c r="E162" s="78"/>
      <c r="F162" s="372"/>
      <c r="G162" s="183"/>
      <c r="H162" s="183"/>
      <c r="I162" s="183"/>
      <c r="J162" s="183"/>
      <c r="K162" s="183"/>
      <c r="L162" s="183"/>
      <c r="M162" s="183"/>
      <c r="N162" s="183"/>
      <c r="O162" s="183"/>
      <c r="P162" s="135"/>
      <c r="Q162" s="117"/>
    </row>
    <row r="163" spans="2:17">
      <c r="B163" s="56" t="str">
        <f>B162</f>
        <v>Orange</v>
      </c>
      <c r="C163" s="57"/>
      <c r="D163" s="58"/>
      <c r="E163" s="79"/>
      <c r="F163" s="373"/>
      <c r="G163" s="184"/>
      <c r="H163" s="184"/>
      <c r="I163" s="184"/>
      <c r="J163" s="184"/>
      <c r="K163" s="184"/>
      <c r="L163" s="184"/>
      <c r="M163" s="184"/>
      <c r="N163" s="184"/>
      <c r="O163" s="184"/>
      <c r="P163" s="136"/>
      <c r="Q163" s="118"/>
    </row>
    <row r="164" spans="2:17">
      <c r="B164" s="93" t="s">
        <v>32</v>
      </c>
      <c r="C164" s="94"/>
      <c r="D164" s="95"/>
      <c r="E164" s="96"/>
      <c r="F164" s="185"/>
      <c r="G164" s="185"/>
      <c r="H164" s="185"/>
      <c r="I164" s="185"/>
      <c r="J164" s="185"/>
      <c r="K164" s="185"/>
      <c r="L164" s="185"/>
      <c r="M164" s="185"/>
      <c r="N164" s="185"/>
      <c r="O164" s="185"/>
      <c r="P164" s="137"/>
      <c r="Q164" s="119">
        <f>SUM(P164:P168)</f>
        <v>0</v>
      </c>
    </row>
    <row r="165" spans="2:17">
      <c r="B165" s="59" t="s">
        <v>32</v>
      </c>
      <c r="C165" s="60"/>
      <c r="D165" s="61"/>
      <c r="E165" s="62"/>
      <c r="F165" s="174"/>
      <c r="G165" s="174"/>
      <c r="H165" s="174"/>
      <c r="I165" s="174"/>
      <c r="J165" s="174"/>
      <c r="K165" s="174"/>
      <c r="L165" s="174"/>
      <c r="M165" s="174"/>
      <c r="N165" s="174"/>
      <c r="O165" s="174"/>
      <c r="P165" s="138"/>
      <c r="Q165" s="120"/>
    </row>
    <row r="166" spans="2:17">
      <c r="B166" s="59" t="s">
        <v>32</v>
      </c>
      <c r="C166" s="60"/>
      <c r="D166" s="61"/>
      <c r="E166" s="62"/>
      <c r="F166" s="174"/>
      <c r="G166" s="174"/>
      <c r="H166" s="174"/>
      <c r="I166" s="174"/>
      <c r="J166" s="174"/>
      <c r="K166" s="174"/>
      <c r="L166" s="174"/>
      <c r="M166" s="174"/>
      <c r="N166" s="174"/>
      <c r="O166" s="174"/>
      <c r="P166" s="138"/>
      <c r="Q166" s="120"/>
    </row>
    <row r="167" spans="2:17">
      <c r="B167" s="59" t="str">
        <f>B166</f>
        <v>Yellow</v>
      </c>
      <c r="C167" s="60"/>
      <c r="D167" s="61"/>
      <c r="E167" s="62"/>
      <c r="F167" s="174"/>
      <c r="G167" s="174"/>
      <c r="H167" s="174"/>
      <c r="I167" s="174"/>
      <c r="J167" s="174"/>
      <c r="K167" s="174"/>
      <c r="L167" s="174"/>
      <c r="M167" s="174"/>
      <c r="N167" s="174"/>
      <c r="O167" s="174"/>
      <c r="P167" s="138"/>
      <c r="Q167" s="120"/>
    </row>
    <row r="168" spans="2:17" ht="15.75" thickBot="1">
      <c r="B168" s="63" t="s">
        <v>32</v>
      </c>
      <c r="C168" s="64"/>
      <c r="D168" s="65"/>
      <c r="E168" s="66"/>
      <c r="F168" s="375"/>
      <c r="G168" s="186"/>
      <c r="H168" s="186"/>
      <c r="I168" s="186"/>
      <c r="J168" s="186"/>
      <c r="K168" s="186"/>
      <c r="L168" s="186"/>
      <c r="M168" s="186"/>
      <c r="N168" s="186"/>
      <c r="O168" s="186"/>
      <c r="P168" s="139"/>
      <c r="Q168" s="121"/>
    </row>
    <row r="169" spans="2:17" ht="15.75" thickBot="1">
      <c r="B169" s="67"/>
      <c r="C169" s="68" t="s">
        <v>6</v>
      </c>
      <c r="D169" s="69"/>
      <c r="E169" s="70"/>
      <c r="F169" s="503">
        <f>SUM(F129:F168)</f>
        <v>133</v>
      </c>
      <c r="G169" s="503">
        <f t="shared" ref="G169" si="11">SUM(G129:G168)</f>
        <v>196</v>
      </c>
      <c r="H169" s="503">
        <f t="shared" ref="H169" si="12">SUM(H129:H168)</f>
        <v>0</v>
      </c>
      <c r="I169" s="503">
        <f t="shared" ref="I169" si="13">SUM(I129:I168)</f>
        <v>131</v>
      </c>
      <c r="J169" s="503">
        <f t="shared" ref="J169" si="14">SUM(J129:J168)</f>
        <v>180</v>
      </c>
      <c r="K169" s="503">
        <f t="shared" ref="K169" si="15">SUM(K129:K168)</f>
        <v>0</v>
      </c>
      <c r="L169" s="503">
        <f t="shared" ref="L169" si="16">SUM(L129:L168)</f>
        <v>0</v>
      </c>
      <c r="M169" s="503">
        <f t="shared" ref="M169" si="17">SUM(M129:M168)</f>
        <v>0</v>
      </c>
      <c r="N169" s="503">
        <f t="shared" ref="N169" si="18">SUM(N129:N168)</f>
        <v>0</v>
      </c>
      <c r="O169" s="503">
        <f t="shared" ref="O169" si="19">SUM(O129:O168)</f>
        <v>0</v>
      </c>
      <c r="P169" s="140">
        <f>SUM(P129:P168)</f>
        <v>640</v>
      </c>
      <c r="Q169" s="122"/>
    </row>
    <row r="170" spans="2:17" ht="15.75" thickBot="1">
      <c r="B170" s="431"/>
      <c r="C170" s="432"/>
      <c r="D170" s="433"/>
      <c r="E170" s="434"/>
      <c r="F170" s="435"/>
      <c r="G170" s="435"/>
      <c r="H170" s="435"/>
      <c r="I170" s="435"/>
      <c r="J170" s="435"/>
      <c r="K170" s="435"/>
      <c r="L170" s="435"/>
      <c r="M170" s="435"/>
      <c r="N170" s="435"/>
      <c r="O170" s="435"/>
      <c r="P170" s="436"/>
      <c r="Q170" s="437"/>
    </row>
    <row r="171" spans="2:17">
      <c r="B171" s="10" t="s">
        <v>0</v>
      </c>
      <c r="C171" s="11" t="s">
        <v>56</v>
      </c>
      <c r="D171" s="12" t="s">
        <v>3</v>
      </c>
      <c r="E171" s="13" t="s">
        <v>207</v>
      </c>
      <c r="F171" s="175">
        <v>99</v>
      </c>
      <c r="G171" s="175">
        <v>91</v>
      </c>
      <c r="H171" s="175"/>
      <c r="I171" s="175">
        <v>97</v>
      </c>
      <c r="J171" s="175">
        <v>98</v>
      </c>
      <c r="K171" s="175"/>
      <c r="L171" s="175"/>
      <c r="M171" s="175"/>
      <c r="N171" s="175"/>
      <c r="O171" s="175"/>
      <c r="P171" s="124">
        <v>385</v>
      </c>
      <c r="Q171" s="106">
        <f>SUM(P171:P175)</f>
        <v>1797</v>
      </c>
    </row>
    <row r="172" spans="2:17">
      <c r="B172" s="14" t="s">
        <v>0</v>
      </c>
      <c r="C172" s="15" t="s">
        <v>209</v>
      </c>
      <c r="D172" s="16" t="s">
        <v>3</v>
      </c>
      <c r="E172" s="17" t="s">
        <v>207</v>
      </c>
      <c r="F172" s="169">
        <v>98</v>
      </c>
      <c r="G172" s="169">
        <v>89</v>
      </c>
      <c r="H172" s="169">
        <v>95</v>
      </c>
      <c r="I172" s="169"/>
      <c r="J172" s="169">
        <v>96</v>
      </c>
      <c r="K172" s="169"/>
      <c r="L172" s="169"/>
      <c r="M172" s="169"/>
      <c r="N172" s="169"/>
      <c r="O172" s="169"/>
      <c r="P172" s="125">
        <v>378</v>
      </c>
      <c r="Q172" s="107"/>
    </row>
    <row r="173" spans="2:17">
      <c r="B173" s="14" t="s">
        <v>0</v>
      </c>
      <c r="C173" s="15" t="s">
        <v>173</v>
      </c>
      <c r="D173" s="16" t="s">
        <v>3</v>
      </c>
      <c r="E173" s="17" t="s">
        <v>207</v>
      </c>
      <c r="F173" s="169">
        <v>95</v>
      </c>
      <c r="G173" s="169">
        <v>84</v>
      </c>
      <c r="H173" s="169">
        <v>94</v>
      </c>
      <c r="I173" s="169">
        <v>90</v>
      </c>
      <c r="J173" s="169"/>
      <c r="K173" s="169"/>
      <c r="L173" s="169"/>
      <c r="M173" s="169"/>
      <c r="N173" s="169"/>
      <c r="O173" s="169"/>
      <c r="P173" s="125">
        <v>363</v>
      </c>
      <c r="Q173" s="107"/>
    </row>
    <row r="174" spans="2:17">
      <c r="B174" s="14" t="s">
        <v>0</v>
      </c>
      <c r="C174" s="15" t="s">
        <v>335</v>
      </c>
      <c r="D174" s="16" t="s">
        <v>3</v>
      </c>
      <c r="E174" s="17" t="s">
        <v>207</v>
      </c>
      <c r="F174" s="169">
        <v>91</v>
      </c>
      <c r="G174" s="169">
        <v>81</v>
      </c>
      <c r="H174" s="169">
        <v>84</v>
      </c>
      <c r="I174" s="169">
        <v>89</v>
      </c>
      <c r="J174" s="169"/>
      <c r="K174" s="169"/>
      <c r="L174" s="169"/>
      <c r="M174" s="169"/>
      <c r="N174" s="169"/>
      <c r="O174" s="169"/>
      <c r="P174" s="125">
        <v>345</v>
      </c>
      <c r="Q174" s="107"/>
    </row>
    <row r="175" spans="2:17">
      <c r="B175" s="18" t="s">
        <v>0</v>
      </c>
      <c r="C175" s="19" t="s">
        <v>35</v>
      </c>
      <c r="D175" s="20" t="s">
        <v>3</v>
      </c>
      <c r="E175" s="21" t="s">
        <v>225</v>
      </c>
      <c r="F175" s="374">
        <v>86</v>
      </c>
      <c r="G175" s="177">
        <v>71</v>
      </c>
      <c r="H175" s="177">
        <v>85</v>
      </c>
      <c r="I175" s="177">
        <v>84</v>
      </c>
      <c r="J175" s="177"/>
      <c r="K175" s="177"/>
      <c r="L175" s="177"/>
      <c r="M175" s="177"/>
      <c r="N175" s="177"/>
      <c r="O175" s="177"/>
      <c r="P175" s="126">
        <v>326</v>
      </c>
      <c r="Q175" s="108"/>
    </row>
    <row r="176" spans="2:17">
      <c r="B176" s="84" t="s">
        <v>9</v>
      </c>
      <c r="C176" s="85" t="s">
        <v>373</v>
      </c>
      <c r="D176" s="86" t="s">
        <v>3</v>
      </c>
      <c r="E176" s="87" t="s">
        <v>213</v>
      </c>
      <c r="F176" s="189">
        <v>84</v>
      </c>
      <c r="G176" s="189">
        <v>78</v>
      </c>
      <c r="H176" s="189">
        <v>76</v>
      </c>
      <c r="I176" s="189">
        <v>79</v>
      </c>
      <c r="J176" s="189">
        <v>84</v>
      </c>
      <c r="K176" s="189"/>
      <c r="L176" s="189"/>
      <c r="M176" s="189"/>
      <c r="N176" s="189"/>
      <c r="O176" s="189"/>
      <c r="P176" s="148">
        <v>401</v>
      </c>
      <c r="Q176" s="145">
        <f>SUM(P176:P180)</f>
        <v>1715</v>
      </c>
    </row>
    <row r="177" spans="2:17">
      <c r="B177" s="22" t="s">
        <v>9</v>
      </c>
      <c r="C177" s="23" t="s">
        <v>37</v>
      </c>
      <c r="D177" s="24" t="s">
        <v>3</v>
      </c>
      <c r="E177" s="25" t="s">
        <v>216</v>
      </c>
      <c r="F177" s="170">
        <v>97</v>
      </c>
      <c r="G177" s="170">
        <v>96</v>
      </c>
      <c r="H177" s="170"/>
      <c r="I177" s="170">
        <v>95</v>
      </c>
      <c r="J177" s="170">
        <v>96</v>
      </c>
      <c r="K177" s="170"/>
      <c r="L177" s="170"/>
      <c r="M177" s="170"/>
      <c r="N177" s="170"/>
      <c r="O177" s="170"/>
      <c r="P177" s="127">
        <v>384</v>
      </c>
      <c r="Q177" s="109"/>
    </row>
    <row r="178" spans="2:17">
      <c r="B178" s="22" t="s">
        <v>9</v>
      </c>
      <c r="C178" s="23" t="s">
        <v>372</v>
      </c>
      <c r="D178" s="24" t="s">
        <v>3</v>
      </c>
      <c r="E178" s="25" t="s">
        <v>208</v>
      </c>
      <c r="F178" s="170">
        <v>86</v>
      </c>
      <c r="G178" s="170">
        <v>72</v>
      </c>
      <c r="H178" s="170">
        <v>88</v>
      </c>
      <c r="I178" s="170">
        <v>88</v>
      </c>
      <c r="J178" s="170"/>
      <c r="K178" s="170"/>
      <c r="L178" s="170"/>
      <c r="M178" s="170"/>
      <c r="N178" s="170"/>
      <c r="O178" s="170"/>
      <c r="P178" s="127">
        <v>334</v>
      </c>
      <c r="Q178" s="109"/>
    </row>
    <row r="179" spans="2:17">
      <c r="B179" s="22" t="s">
        <v>9</v>
      </c>
      <c r="C179" s="23" t="s">
        <v>403</v>
      </c>
      <c r="D179" s="24" t="s">
        <v>3</v>
      </c>
      <c r="E179" s="25" t="s">
        <v>233</v>
      </c>
      <c r="F179" s="170"/>
      <c r="G179" s="170">
        <v>75</v>
      </c>
      <c r="H179" s="170">
        <v>84</v>
      </c>
      <c r="I179" s="170">
        <v>81</v>
      </c>
      <c r="J179" s="170">
        <v>86</v>
      </c>
      <c r="K179" s="170"/>
      <c r="L179" s="170"/>
      <c r="M179" s="170"/>
      <c r="N179" s="170"/>
      <c r="O179" s="170"/>
      <c r="P179" s="127">
        <v>326</v>
      </c>
      <c r="Q179" s="109"/>
    </row>
    <row r="180" spans="2:17">
      <c r="B180" s="26" t="s">
        <v>9</v>
      </c>
      <c r="C180" s="27" t="s">
        <v>370</v>
      </c>
      <c r="D180" s="28" t="s">
        <v>3</v>
      </c>
      <c r="E180" s="71" t="s">
        <v>207</v>
      </c>
      <c r="F180" s="367">
        <v>88</v>
      </c>
      <c r="G180" s="178">
        <v>89</v>
      </c>
      <c r="H180" s="178">
        <v>93</v>
      </c>
      <c r="I180" s="178"/>
      <c r="J180" s="178"/>
      <c r="K180" s="178"/>
      <c r="L180" s="178"/>
      <c r="M180" s="178"/>
      <c r="N180" s="178"/>
      <c r="O180" s="178"/>
      <c r="P180" s="128">
        <v>270</v>
      </c>
      <c r="Q180" s="110"/>
    </row>
    <row r="181" spans="2:17">
      <c r="B181" s="88" t="s">
        <v>15</v>
      </c>
      <c r="C181" s="89" t="s">
        <v>12</v>
      </c>
      <c r="D181" s="90" t="s">
        <v>3</v>
      </c>
      <c r="E181" s="91" t="s">
        <v>216</v>
      </c>
      <c r="F181" s="190">
        <v>83</v>
      </c>
      <c r="G181" s="190">
        <v>85</v>
      </c>
      <c r="H181" s="190">
        <v>95</v>
      </c>
      <c r="I181" s="190">
        <v>88</v>
      </c>
      <c r="J181" s="190">
        <v>94</v>
      </c>
      <c r="K181" s="190"/>
      <c r="L181" s="190"/>
      <c r="M181" s="190"/>
      <c r="N181" s="190"/>
      <c r="O181" s="190"/>
      <c r="P181" s="149">
        <v>445</v>
      </c>
      <c r="Q181" s="146">
        <f>SUM(P181:P185)</f>
        <v>1820</v>
      </c>
    </row>
    <row r="182" spans="2:17">
      <c r="B182" s="30" t="s">
        <v>15</v>
      </c>
      <c r="C182" s="31" t="s">
        <v>235</v>
      </c>
      <c r="D182" s="32" t="s">
        <v>3</v>
      </c>
      <c r="E182" s="33" t="s">
        <v>208</v>
      </c>
      <c r="F182" s="171">
        <v>91</v>
      </c>
      <c r="G182" s="171">
        <v>87</v>
      </c>
      <c r="H182" s="171">
        <v>97</v>
      </c>
      <c r="I182" s="171">
        <v>95</v>
      </c>
      <c r="J182" s="171"/>
      <c r="K182" s="171"/>
      <c r="L182" s="171"/>
      <c r="M182" s="171"/>
      <c r="N182" s="171"/>
      <c r="O182" s="171"/>
      <c r="P182" s="262">
        <v>370</v>
      </c>
      <c r="Q182" s="111"/>
    </row>
    <row r="183" spans="2:17">
      <c r="B183" s="30" t="s">
        <v>15</v>
      </c>
      <c r="C183" s="31" t="s">
        <v>85</v>
      </c>
      <c r="D183" s="32" t="s">
        <v>3</v>
      </c>
      <c r="E183" s="33" t="s">
        <v>219</v>
      </c>
      <c r="F183" s="171">
        <v>89</v>
      </c>
      <c r="G183" s="171">
        <v>91</v>
      </c>
      <c r="H183" s="171">
        <v>93</v>
      </c>
      <c r="I183" s="171">
        <v>84</v>
      </c>
      <c r="J183" s="171"/>
      <c r="K183" s="171"/>
      <c r="L183" s="171"/>
      <c r="M183" s="171"/>
      <c r="N183" s="171"/>
      <c r="O183" s="171"/>
      <c r="P183" s="262">
        <v>357</v>
      </c>
      <c r="Q183" s="111"/>
    </row>
    <row r="184" spans="2:17">
      <c r="B184" s="30" t="s">
        <v>15</v>
      </c>
      <c r="C184" s="31" t="s">
        <v>426</v>
      </c>
      <c r="D184" s="32" t="s">
        <v>3</v>
      </c>
      <c r="E184" s="33" t="s">
        <v>233</v>
      </c>
      <c r="F184" s="171">
        <v>65</v>
      </c>
      <c r="G184" s="171">
        <v>58</v>
      </c>
      <c r="H184" s="171">
        <v>71</v>
      </c>
      <c r="I184" s="171">
        <v>73</v>
      </c>
      <c r="J184" s="171">
        <v>85</v>
      </c>
      <c r="K184" s="171"/>
      <c r="L184" s="171"/>
      <c r="M184" s="171"/>
      <c r="N184" s="171"/>
      <c r="O184" s="171"/>
      <c r="P184" s="129">
        <v>352</v>
      </c>
      <c r="Q184" s="111"/>
    </row>
    <row r="185" spans="2:17">
      <c r="B185" s="34" t="s">
        <v>15</v>
      </c>
      <c r="C185" s="35" t="s">
        <v>410</v>
      </c>
      <c r="D185" s="36" t="s">
        <v>3</v>
      </c>
      <c r="E185" s="37" t="s">
        <v>222</v>
      </c>
      <c r="F185" s="368">
        <v>74</v>
      </c>
      <c r="G185" s="172">
        <v>64</v>
      </c>
      <c r="H185" s="172">
        <v>76</v>
      </c>
      <c r="I185" s="172"/>
      <c r="J185" s="172">
        <v>82</v>
      </c>
      <c r="K185" s="172"/>
      <c r="L185" s="172"/>
      <c r="M185" s="172"/>
      <c r="N185" s="172"/>
      <c r="O185" s="172"/>
      <c r="P185" s="130">
        <v>296</v>
      </c>
      <c r="Q185" s="112"/>
    </row>
    <row r="186" spans="2:17">
      <c r="B186" s="101" t="s">
        <v>48</v>
      </c>
      <c r="C186" s="102" t="s">
        <v>248</v>
      </c>
      <c r="D186" s="103" t="s">
        <v>3</v>
      </c>
      <c r="E186" s="104" t="s">
        <v>240</v>
      </c>
      <c r="F186" s="191">
        <v>90</v>
      </c>
      <c r="G186" s="191">
        <v>88</v>
      </c>
      <c r="H186" s="191">
        <v>91</v>
      </c>
      <c r="I186" s="191">
        <v>90</v>
      </c>
      <c r="J186" s="191">
        <v>96</v>
      </c>
      <c r="K186" s="191"/>
      <c r="L186" s="191"/>
      <c r="M186" s="191"/>
      <c r="N186" s="176"/>
      <c r="O186" s="176"/>
      <c r="P186" s="131">
        <v>455</v>
      </c>
      <c r="Q186" s="147">
        <f>SUM(P186:P190)</f>
        <v>1358</v>
      </c>
    </row>
    <row r="187" spans="2:17">
      <c r="B187" s="38" t="s">
        <v>48</v>
      </c>
      <c r="C187" s="39" t="s">
        <v>244</v>
      </c>
      <c r="D187" s="40" t="s">
        <v>3</v>
      </c>
      <c r="E187" s="41" t="s">
        <v>245</v>
      </c>
      <c r="F187" s="176">
        <v>88</v>
      </c>
      <c r="G187" s="176"/>
      <c r="H187" s="176"/>
      <c r="I187" s="176">
        <v>91</v>
      </c>
      <c r="J187" s="176">
        <v>92</v>
      </c>
      <c r="K187" s="176"/>
      <c r="L187" s="176"/>
      <c r="M187" s="176"/>
      <c r="N187" s="176"/>
      <c r="O187" s="176"/>
      <c r="P187" s="131">
        <v>271</v>
      </c>
      <c r="Q187" s="113"/>
    </row>
    <row r="188" spans="2:17">
      <c r="B188" s="38" t="s">
        <v>48</v>
      </c>
      <c r="C188" s="39" t="s">
        <v>469</v>
      </c>
      <c r="D188" s="40" t="s">
        <v>3</v>
      </c>
      <c r="E188" s="41" t="s">
        <v>216</v>
      </c>
      <c r="F188" s="176">
        <v>85</v>
      </c>
      <c r="G188" s="176"/>
      <c r="H188" s="176">
        <v>94</v>
      </c>
      <c r="I188" s="176">
        <v>84</v>
      </c>
      <c r="J188" s="176"/>
      <c r="K188" s="176"/>
      <c r="L188" s="176"/>
      <c r="M188" s="176"/>
      <c r="N188" s="176"/>
      <c r="O188" s="176"/>
      <c r="P188" s="131">
        <v>263</v>
      </c>
      <c r="Q188" s="113"/>
    </row>
    <row r="189" spans="2:17">
      <c r="B189" s="38" t="s">
        <v>48</v>
      </c>
      <c r="C189" s="39" t="s">
        <v>267</v>
      </c>
      <c r="D189" s="40" t="s">
        <v>3</v>
      </c>
      <c r="E189" s="41" t="s">
        <v>219</v>
      </c>
      <c r="F189" s="176">
        <v>95</v>
      </c>
      <c r="G189" s="176">
        <v>93</v>
      </c>
      <c r="H189" s="176"/>
      <c r="I189" s="176"/>
      <c r="J189" s="176"/>
      <c r="K189" s="176"/>
      <c r="L189" s="176"/>
      <c r="M189" s="176"/>
      <c r="N189" s="176"/>
      <c r="O189" s="176"/>
      <c r="P189" s="131">
        <v>188</v>
      </c>
      <c r="Q189" s="113"/>
    </row>
    <row r="190" spans="2:17">
      <c r="B190" s="42" t="s">
        <v>48</v>
      </c>
      <c r="C190" s="72" t="s">
        <v>21</v>
      </c>
      <c r="D190" s="73" t="s">
        <v>3</v>
      </c>
      <c r="E190" s="74" t="s">
        <v>216</v>
      </c>
      <c r="F190" s="369">
        <v>89</v>
      </c>
      <c r="G190" s="179"/>
      <c r="H190" s="179"/>
      <c r="I190" s="179">
        <v>92</v>
      </c>
      <c r="J190" s="179"/>
      <c r="K190" s="179"/>
      <c r="L190" s="179"/>
      <c r="M190" s="179"/>
      <c r="N190" s="179"/>
      <c r="O190" s="179"/>
      <c r="P190" s="143">
        <v>181</v>
      </c>
      <c r="Q190" s="141"/>
    </row>
    <row r="191" spans="2:17">
      <c r="B191" s="412" t="s">
        <v>261</v>
      </c>
      <c r="C191" s="413" t="s">
        <v>477</v>
      </c>
      <c r="D191" s="414" t="s">
        <v>3</v>
      </c>
      <c r="E191" s="415" t="s">
        <v>214</v>
      </c>
      <c r="F191" s="416">
        <v>99</v>
      </c>
      <c r="G191" s="416"/>
      <c r="H191" s="416"/>
      <c r="I191" s="416"/>
      <c r="J191" s="416"/>
      <c r="K191" s="416"/>
      <c r="L191" s="416"/>
      <c r="M191" s="416"/>
      <c r="N191" s="416"/>
      <c r="O191" s="416"/>
      <c r="P191" s="417">
        <v>99</v>
      </c>
      <c r="Q191" s="418">
        <f>SUM(P191:P195)</f>
        <v>196</v>
      </c>
    </row>
    <row r="192" spans="2:17">
      <c r="B192" s="419" t="s">
        <v>261</v>
      </c>
      <c r="C192" s="420" t="s">
        <v>795</v>
      </c>
      <c r="D192" s="421" t="s">
        <v>3</v>
      </c>
      <c r="E192" s="422" t="s">
        <v>216</v>
      </c>
      <c r="F192" s="423"/>
      <c r="G192" s="423"/>
      <c r="H192" s="423"/>
      <c r="I192" s="423"/>
      <c r="J192" s="423">
        <v>97</v>
      </c>
      <c r="K192" s="423"/>
      <c r="L192" s="423"/>
      <c r="M192" s="423"/>
      <c r="N192" s="423"/>
      <c r="O192" s="423"/>
      <c r="P192" s="424">
        <v>97</v>
      </c>
      <c r="Q192" s="425"/>
    </row>
    <row r="193" spans="2:17">
      <c r="B193" s="419" t="s">
        <v>261</v>
      </c>
      <c r="C193" s="420"/>
      <c r="D193" s="421"/>
      <c r="E193" s="422"/>
      <c r="F193" s="423"/>
      <c r="G193" s="423"/>
      <c r="H193" s="423"/>
      <c r="I193" s="423"/>
      <c r="J193" s="423"/>
      <c r="K193" s="423"/>
      <c r="L193" s="423"/>
      <c r="M193" s="423"/>
      <c r="N193" s="423"/>
      <c r="O193" s="423"/>
      <c r="P193" s="424"/>
      <c r="Q193" s="425"/>
    </row>
    <row r="194" spans="2:17">
      <c r="B194" s="419" t="s">
        <v>261</v>
      </c>
      <c r="C194" s="420"/>
      <c r="D194" s="421"/>
      <c r="E194" s="422"/>
      <c r="F194" s="423"/>
      <c r="G194" s="423"/>
      <c r="H194" s="423"/>
      <c r="I194" s="423"/>
      <c r="J194" s="423"/>
      <c r="K194" s="423"/>
      <c r="L194" s="423"/>
      <c r="M194" s="423"/>
      <c r="N194" s="423"/>
      <c r="O194" s="423"/>
      <c r="P194" s="424"/>
      <c r="Q194" s="425"/>
    </row>
    <row r="195" spans="2:17">
      <c r="B195" s="426" t="s">
        <v>261</v>
      </c>
      <c r="C195" s="427"/>
      <c r="D195" s="421"/>
      <c r="E195" s="422"/>
      <c r="F195" s="423"/>
      <c r="G195" s="423"/>
      <c r="H195" s="423"/>
      <c r="I195" s="423"/>
      <c r="J195" s="423"/>
      <c r="K195" s="423"/>
      <c r="L195" s="423"/>
      <c r="M195" s="423"/>
      <c r="N195" s="423"/>
      <c r="O195" s="423"/>
      <c r="P195" s="424"/>
      <c r="Q195" s="425"/>
    </row>
    <row r="196" spans="2:17">
      <c r="B196" s="92" t="s">
        <v>47</v>
      </c>
      <c r="C196" s="640" t="s">
        <v>647</v>
      </c>
      <c r="D196" s="641" t="s">
        <v>3</v>
      </c>
      <c r="E196" s="642" t="s">
        <v>226</v>
      </c>
      <c r="F196" s="640"/>
      <c r="G196" s="640">
        <v>98</v>
      </c>
      <c r="H196" s="640">
        <v>96</v>
      </c>
      <c r="I196" s="640">
        <v>99</v>
      </c>
      <c r="J196" s="640">
        <v>99</v>
      </c>
      <c r="K196" s="640"/>
      <c r="L196" s="640"/>
      <c r="M196" s="640"/>
      <c r="N196" s="640"/>
      <c r="O196" s="640"/>
      <c r="P196" s="643">
        <v>392</v>
      </c>
      <c r="Q196" s="114">
        <f>SUM(P196:P200)</f>
        <v>1163</v>
      </c>
    </row>
    <row r="197" spans="2:17">
      <c r="B197" s="43" t="s">
        <v>47</v>
      </c>
      <c r="C197" s="644" t="s">
        <v>649</v>
      </c>
      <c r="D197" s="645" t="s">
        <v>3</v>
      </c>
      <c r="E197" s="646" t="s">
        <v>215</v>
      </c>
      <c r="F197" s="644"/>
      <c r="G197" s="644">
        <v>97</v>
      </c>
      <c r="H197" s="644">
        <v>98</v>
      </c>
      <c r="I197" s="644">
        <v>98</v>
      </c>
      <c r="J197" s="644"/>
      <c r="K197" s="644"/>
      <c r="L197" s="644"/>
      <c r="M197" s="644"/>
      <c r="N197" s="644"/>
      <c r="O197" s="644"/>
      <c r="P197" s="647">
        <v>293</v>
      </c>
      <c r="Q197" s="115"/>
    </row>
    <row r="198" spans="2:17">
      <c r="B198" s="43" t="s">
        <v>47</v>
      </c>
      <c r="C198" s="644" t="s">
        <v>478</v>
      </c>
      <c r="D198" s="645" t="s">
        <v>3</v>
      </c>
      <c r="E198" s="646" t="s">
        <v>219</v>
      </c>
      <c r="F198" s="644">
        <v>98</v>
      </c>
      <c r="G198" s="644">
        <v>95</v>
      </c>
      <c r="H198" s="644">
        <v>93</v>
      </c>
      <c r="I198" s="644"/>
      <c r="J198" s="644"/>
      <c r="K198" s="644"/>
      <c r="L198" s="644"/>
      <c r="M198" s="644"/>
      <c r="N198" s="644"/>
      <c r="O198" s="644"/>
      <c r="P198" s="647">
        <v>286</v>
      </c>
      <c r="Q198" s="115"/>
    </row>
    <row r="199" spans="2:17">
      <c r="B199" s="43" t="s">
        <v>47</v>
      </c>
      <c r="C199" s="644" t="s">
        <v>471</v>
      </c>
      <c r="D199" s="645" t="s">
        <v>3</v>
      </c>
      <c r="E199" s="648" t="s">
        <v>220</v>
      </c>
      <c r="F199" s="644"/>
      <c r="G199" s="644"/>
      <c r="H199" s="644">
        <v>97</v>
      </c>
      <c r="I199" s="644"/>
      <c r="J199" s="644"/>
      <c r="K199" s="644"/>
      <c r="L199" s="649"/>
      <c r="M199" s="644"/>
      <c r="N199" s="644"/>
      <c r="O199" s="644"/>
      <c r="P199" s="647">
        <v>97</v>
      </c>
      <c r="Q199" s="115"/>
    </row>
    <row r="200" spans="2:17">
      <c r="B200" s="50" t="s">
        <v>47</v>
      </c>
      <c r="C200" s="650" t="s">
        <v>270</v>
      </c>
      <c r="D200" s="651" t="s">
        <v>3</v>
      </c>
      <c r="E200" s="652" t="s">
        <v>233</v>
      </c>
      <c r="F200" s="653"/>
      <c r="G200" s="650"/>
      <c r="H200" s="650"/>
      <c r="I200" s="650">
        <v>95</v>
      </c>
      <c r="J200" s="650"/>
      <c r="K200" s="650"/>
      <c r="L200" s="650"/>
      <c r="M200" s="650"/>
      <c r="N200" s="650"/>
      <c r="O200" s="650"/>
      <c r="P200" s="654">
        <v>95</v>
      </c>
      <c r="Q200" s="142"/>
    </row>
    <row r="201" spans="2:17">
      <c r="B201" s="82" t="s">
        <v>28</v>
      </c>
      <c r="C201" s="52" t="s">
        <v>270</v>
      </c>
      <c r="D201" s="53" t="s">
        <v>3</v>
      </c>
      <c r="E201" s="83" t="s">
        <v>233</v>
      </c>
      <c r="F201" s="371">
        <v>91</v>
      </c>
      <c r="G201" s="182"/>
      <c r="H201" s="182">
        <v>96</v>
      </c>
      <c r="I201" s="182"/>
      <c r="J201" s="182"/>
      <c r="K201" s="182"/>
      <c r="L201" s="182"/>
      <c r="M201" s="182"/>
      <c r="N201" s="182"/>
      <c r="O201" s="182"/>
      <c r="P201" s="134">
        <v>187</v>
      </c>
      <c r="Q201" s="116">
        <f>SUM(P201:P205)</f>
        <v>286</v>
      </c>
    </row>
    <row r="202" spans="2:17">
      <c r="B202" s="51" t="s">
        <v>28</v>
      </c>
      <c r="C202" s="54" t="s">
        <v>480</v>
      </c>
      <c r="D202" s="55" t="s">
        <v>3</v>
      </c>
      <c r="E202" s="78" t="s">
        <v>243</v>
      </c>
      <c r="F202" s="372">
        <v>99</v>
      </c>
      <c r="G202" s="183"/>
      <c r="H202" s="183"/>
      <c r="I202" s="183"/>
      <c r="J202" s="183"/>
      <c r="K202" s="183"/>
      <c r="L202" s="183"/>
      <c r="M202" s="183"/>
      <c r="N202" s="183"/>
      <c r="O202" s="183"/>
      <c r="P202" s="135">
        <v>99</v>
      </c>
      <c r="Q202" s="117"/>
    </row>
    <row r="203" spans="2:17">
      <c r="B203" s="51" t="s">
        <v>28</v>
      </c>
      <c r="C203" s="54"/>
      <c r="D203" s="55"/>
      <c r="E203" s="78"/>
      <c r="F203" s="372"/>
      <c r="G203" s="183"/>
      <c r="H203" s="183"/>
      <c r="I203" s="183"/>
      <c r="J203" s="183"/>
      <c r="K203" s="183"/>
      <c r="L203" s="183"/>
      <c r="M203" s="183"/>
      <c r="N203" s="183"/>
      <c r="O203" s="183"/>
      <c r="P203" s="135"/>
      <c r="Q203" s="117"/>
    </row>
    <row r="204" spans="2:17">
      <c r="B204" s="51" t="s">
        <v>28</v>
      </c>
      <c r="C204" s="54"/>
      <c r="D204" s="55"/>
      <c r="E204" s="78"/>
      <c r="F204" s="372"/>
      <c r="G204" s="183"/>
      <c r="H204" s="183"/>
      <c r="I204" s="183"/>
      <c r="J204" s="183"/>
      <c r="K204" s="183"/>
      <c r="L204" s="183"/>
      <c r="M204" s="183"/>
      <c r="N204" s="183"/>
      <c r="O204" s="183"/>
      <c r="P204" s="135"/>
      <c r="Q204" s="117"/>
    </row>
    <row r="205" spans="2:17">
      <c r="B205" s="56" t="s">
        <v>28</v>
      </c>
      <c r="C205" s="57"/>
      <c r="D205" s="58"/>
      <c r="E205" s="79"/>
      <c r="F205" s="373"/>
      <c r="G205" s="184"/>
      <c r="H205" s="184"/>
      <c r="I205" s="184"/>
      <c r="J205" s="184"/>
      <c r="K205" s="184"/>
      <c r="L205" s="184"/>
      <c r="M205" s="184"/>
      <c r="N205" s="184"/>
      <c r="O205" s="184"/>
      <c r="P205" s="136"/>
      <c r="Q205" s="118"/>
    </row>
    <row r="206" spans="2:17">
      <c r="B206" s="93" t="s">
        <v>32</v>
      </c>
      <c r="C206" s="94" t="s">
        <v>492</v>
      </c>
      <c r="D206" s="95" t="s">
        <v>3</v>
      </c>
      <c r="E206" s="96" t="s">
        <v>257</v>
      </c>
      <c r="F206" s="185">
        <v>94</v>
      </c>
      <c r="G206" s="185"/>
      <c r="H206" s="185">
        <v>97</v>
      </c>
      <c r="I206" s="185">
        <v>94</v>
      </c>
      <c r="J206" s="185"/>
      <c r="K206" s="185"/>
      <c r="L206" s="185"/>
      <c r="M206" s="185"/>
      <c r="N206" s="185"/>
      <c r="O206" s="185"/>
      <c r="P206" s="137">
        <v>285</v>
      </c>
      <c r="Q206" s="119">
        <f>SUM(P206:P210)</f>
        <v>764</v>
      </c>
    </row>
    <row r="207" spans="2:17">
      <c r="B207" s="59" t="s">
        <v>32</v>
      </c>
      <c r="C207" s="60" t="s">
        <v>490</v>
      </c>
      <c r="D207" s="61" t="s">
        <v>3</v>
      </c>
      <c r="E207" s="62"/>
      <c r="F207" s="174"/>
      <c r="G207" s="174"/>
      <c r="H207" s="174">
        <v>96</v>
      </c>
      <c r="I207" s="174">
        <v>93</v>
      </c>
      <c r="J207" s="174"/>
      <c r="K207" s="174"/>
      <c r="L207" s="174"/>
      <c r="M207" s="174"/>
      <c r="N207" s="174"/>
      <c r="O207" s="174"/>
      <c r="P207" s="138">
        <v>189</v>
      </c>
      <c r="Q207" s="120"/>
    </row>
    <row r="208" spans="2:17">
      <c r="B208" s="59" t="s">
        <v>32</v>
      </c>
      <c r="C208" s="60" t="s">
        <v>287</v>
      </c>
      <c r="D208" s="61" t="s">
        <v>3</v>
      </c>
      <c r="E208" s="62" t="s">
        <v>254</v>
      </c>
      <c r="F208" s="174">
        <v>97</v>
      </c>
      <c r="G208" s="174"/>
      <c r="H208" s="174"/>
      <c r="I208" s="174"/>
      <c r="J208" s="174"/>
      <c r="K208" s="174"/>
      <c r="L208" s="174"/>
      <c r="M208" s="174"/>
      <c r="N208" s="174"/>
      <c r="O208" s="174"/>
      <c r="P208" s="138">
        <v>97</v>
      </c>
      <c r="Q208" s="120"/>
    </row>
    <row r="209" spans="2:17">
      <c r="B209" s="59" t="s">
        <v>32</v>
      </c>
      <c r="C209" s="60" t="s">
        <v>761</v>
      </c>
      <c r="D209" s="61" t="s">
        <v>3</v>
      </c>
      <c r="E209" s="62" t="s">
        <v>251</v>
      </c>
      <c r="F209" s="174"/>
      <c r="G209" s="174"/>
      <c r="H209" s="174"/>
      <c r="I209" s="174">
        <v>97</v>
      </c>
      <c r="J209" s="174"/>
      <c r="K209" s="174"/>
      <c r="L209" s="174"/>
      <c r="M209" s="174"/>
      <c r="N209" s="174"/>
      <c r="O209" s="174"/>
      <c r="P209" s="138">
        <v>97</v>
      </c>
      <c r="Q209" s="120"/>
    </row>
    <row r="210" spans="2:17" ht="15.75" thickBot="1">
      <c r="B210" s="63" t="s">
        <v>32</v>
      </c>
      <c r="C210" s="64" t="s">
        <v>485</v>
      </c>
      <c r="D210" s="65" t="s">
        <v>3</v>
      </c>
      <c r="E210" s="62" t="s">
        <v>256</v>
      </c>
      <c r="F210" s="375">
        <v>96</v>
      </c>
      <c r="G210" s="186"/>
      <c r="H210" s="186"/>
      <c r="I210" s="186"/>
      <c r="J210" s="186"/>
      <c r="K210" s="186"/>
      <c r="L210" s="186"/>
      <c r="M210" s="186"/>
      <c r="N210" s="186"/>
      <c r="O210" s="186"/>
      <c r="P210" s="139">
        <v>96</v>
      </c>
      <c r="Q210" s="121"/>
    </row>
    <row r="211" spans="2:17" ht="15.75" thickBot="1">
      <c r="B211" s="67"/>
      <c r="C211" s="68" t="s">
        <v>3</v>
      </c>
      <c r="D211" s="69"/>
      <c r="E211" s="70"/>
      <c r="F211" s="504">
        <f>SUM(F171:F210)</f>
        <v>2347</v>
      </c>
      <c r="G211" s="503">
        <f t="shared" ref="G211" si="20">SUM(G171:G210)</f>
        <v>1682</v>
      </c>
      <c r="H211" s="503">
        <f t="shared" ref="H211" si="21">SUM(H171:H210)</f>
        <v>1989</v>
      </c>
      <c r="I211" s="503">
        <f t="shared" ref="I211" si="22">SUM(I171:I210)</f>
        <v>1976</v>
      </c>
      <c r="J211" s="503">
        <f t="shared" ref="J211" si="23">SUM(J171:J210)</f>
        <v>1105</v>
      </c>
      <c r="K211" s="503">
        <f t="shared" ref="K211" si="24">SUM(K171:K210)</f>
        <v>0</v>
      </c>
      <c r="L211" s="503">
        <f t="shared" ref="L211" si="25">SUM(L171:L210)</f>
        <v>0</v>
      </c>
      <c r="M211" s="503">
        <f t="shared" ref="M211" si="26">SUM(M171:M210)</f>
        <v>0</v>
      </c>
      <c r="N211" s="503">
        <f t="shared" ref="N211" si="27">SUM(N171:N210)</f>
        <v>0</v>
      </c>
      <c r="O211" s="503">
        <f t="shared" ref="O211" si="28">SUM(O171:O210)</f>
        <v>0</v>
      </c>
      <c r="P211" s="140">
        <f>SUM(P171:P210)</f>
        <v>9099</v>
      </c>
      <c r="Q211" s="122"/>
    </row>
    <row r="212" spans="2:17" ht="15.75" thickBot="1">
      <c r="B212" s="80"/>
      <c r="C212" s="80"/>
      <c r="D212" s="81"/>
      <c r="E212" s="81"/>
      <c r="F212" s="345"/>
      <c r="G212" s="217"/>
      <c r="H212" s="217"/>
      <c r="I212" s="217"/>
      <c r="J212" s="217"/>
      <c r="K212" s="217"/>
      <c r="L212" s="217"/>
      <c r="M212" s="217">
        <f>SUM(F3:M210)</f>
        <v>51953</v>
      </c>
      <c r="N212" s="217"/>
      <c r="O212" s="217"/>
      <c r="P212" s="80">
        <f>SUM(P3:P211)/2</f>
        <v>30526</v>
      </c>
      <c r="Q212" s="80">
        <f>SUM(Q3:Q211)</f>
        <v>30526</v>
      </c>
    </row>
    <row r="213" spans="2:17" ht="15.75" thickBot="1">
      <c r="F213"/>
      <c r="G213" s="218" t="s">
        <v>5</v>
      </c>
      <c r="H213" s="409" t="s">
        <v>4</v>
      </c>
      <c r="I213" s="81" t="s">
        <v>189</v>
      </c>
      <c r="J213" s="218" t="s">
        <v>6</v>
      </c>
      <c r="K213" s="218" t="s">
        <v>3</v>
      </c>
      <c r="L213" s="1"/>
      <c r="N213"/>
      <c r="O213"/>
    </row>
    <row r="214" spans="2:17">
      <c r="F214" s="346" t="s">
        <v>0</v>
      </c>
      <c r="G214" s="219">
        <f>Q3</f>
        <v>1490</v>
      </c>
      <c r="H214" s="219">
        <f>Q45</f>
        <v>1343</v>
      </c>
      <c r="I214" s="219">
        <f>Q87</f>
        <v>1305</v>
      </c>
      <c r="J214" s="219">
        <f>Q129</f>
        <v>0</v>
      </c>
      <c r="K214" s="220">
        <f>Q171</f>
        <v>1797</v>
      </c>
      <c r="L214" s="1"/>
      <c r="N214"/>
      <c r="O214"/>
    </row>
    <row r="215" spans="2:17">
      <c r="F215" s="347" t="s">
        <v>9</v>
      </c>
      <c r="G215" s="221">
        <f>Q8</f>
        <v>980</v>
      </c>
      <c r="H215" s="221">
        <f>Q50</f>
        <v>1545</v>
      </c>
      <c r="I215" s="221">
        <f>Q92</f>
        <v>1625</v>
      </c>
      <c r="J215" s="221">
        <f>Q134</f>
        <v>0</v>
      </c>
      <c r="K215" s="222">
        <f>Q176</f>
        <v>1715</v>
      </c>
      <c r="L215" s="1"/>
      <c r="N215"/>
      <c r="O215"/>
    </row>
    <row r="216" spans="2:17">
      <c r="F216" s="348" t="s">
        <v>15</v>
      </c>
      <c r="G216" s="223">
        <f>Q13</f>
        <v>1507</v>
      </c>
      <c r="H216" s="223">
        <f>Q55</f>
        <v>1387</v>
      </c>
      <c r="I216" s="223">
        <f>Q97</f>
        <v>1479</v>
      </c>
      <c r="J216" s="223">
        <f>Q139</f>
        <v>552</v>
      </c>
      <c r="K216" s="224">
        <f>Q181</f>
        <v>1820</v>
      </c>
      <c r="L216" s="1"/>
      <c r="N216" s="231"/>
      <c r="O216" s="231"/>
      <c r="P216" s="231"/>
    </row>
    <row r="217" spans="2:17">
      <c r="F217" s="349" t="s">
        <v>48</v>
      </c>
      <c r="G217" s="225">
        <f>Q18</f>
        <v>945</v>
      </c>
      <c r="H217" s="225">
        <f>Q60</f>
        <v>1454</v>
      </c>
      <c r="I217" s="225">
        <f>Q102</f>
        <v>369</v>
      </c>
      <c r="J217" s="225">
        <f>Q144</f>
        <v>88</v>
      </c>
      <c r="K217" s="226">
        <f>Q186</f>
        <v>1358</v>
      </c>
      <c r="L217" s="1"/>
      <c r="N217"/>
      <c r="O217"/>
    </row>
    <row r="218" spans="2:17">
      <c r="F218" s="428" t="s">
        <v>260</v>
      </c>
      <c r="G218" s="429">
        <f>Q23</f>
        <v>392</v>
      </c>
      <c r="H218" s="429">
        <f>Q65</f>
        <v>589</v>
      </c>
      <c r="I218" s="429">
        <f>Q107</f>
        <v>99</v>
      </c>
      <c r="J218" s="429">
        <f>Q149</f>
        <v>0</v>
      </c>
      <c r="K218" s="430">
        <f>Q191</f>
        <v>196</v>
      </c>
      <c r="L218" s="1"/>
      <c r="N218"/>
      <c r="O218"/>
    </row>
    <row r="219" spans="2:17">
      <c r="F219" s="350" t="s">
        <v>47</v>
      </c>
      <c r="G219" s="152">
        <f>Q28</f>
        <v>0</v>
      </c>
      <c r="H219" s="152">
        <f>Q70</f>
        <v>586</v>
      </c>
      <c r="I219" s="152">
        <f>Q112</f>
        <v>193</v>
      </c>
      <c r="J219" s="152">
        <f>Q154</f>
        <v>0</v>
      </c>
      <c r="K219" s="151">
        <f>Q196</f>
        <v>1163</v>
      </c>
      <c r="L219" s="2"/>
      <c r="N219"/>
      <c r="O219"/>
    </row>
    <row r="220" spans="2:17">
      <c r="F220" s="351" t="s">
        <v>28</v>
      </c>
      <c r="G220" s="154">
        <f>Q33</f>
        <v>675</v>
      </c>
      <c r="H220" s="154">
        <f>Q75</f>
        <v>971</v>
      </c>
      <c r="I220" s="154">
        <f>Q117</f>
        <v>389</v>
      </c>
      <c r="J220" s="154">
        <f>Q159</f>
        <v>0</v>
      </c>
      <c r="K220" s="153">
        <f>Q201</f>
        <v>286</v>
      </c>
      <c r="L220" s="2"/>
      <c r="N220"/>
      <c r="O220"/>
    </row>
    <row r="221" spans="2:17" ht="15.75" thickBot="1">
      <c r="F221" s="352" t="s">
        <v>32</v>
      </c>
      <c r="G221" s="156">
        <f>Q38</f>
        <v>95</v>
      </c>
      <c r="H221" s="156">
        <f>Q80</f>
        <v>1177</v>
      </c>
      <c r="I221" s="156">
        <f>Q122</f>
        <v>192</v>
      </c>
      <c r="J221" s="156">
        <f>Q164</f>
        <v>0</v>
      </c>
      <c r="K221" s="155">
        <f>Q206</f>
        <v>764</v>
      </c>
      <c r="L221" s="2"/>
      <c r="N221"/>
      <c r="O221"/>
    </row>
    <row r="222" spans="2:17" ht="15.75" thickBot="1">
      <c r="F222" s="353" t="s">
        <v>64</v>
      </c>
      <c r="G222" s="228">
        <f>SUM(G214:G221)</f>
        <v>6084</v>
      </c>
      <c r="H222" s="228">
        <f>SUM(H214:H221)</f>
        <v>9052</v>
      </c>
      <c r="I222" s="228">
        <f>SUM(I214:I221)</f>
        <v>5651</v>
      </c>
      <c r="J222" s="228">
        <f>SUM(J214:J221)</f>
        <v>640</v>
      </c>
      <c r="K222" s="228">
        <f>SUM(K214:K221)</f>
        <v>9099</v>
      </c>
      <c r="L222" s="1"/>
      <c r="N222"/>
      <c r="O222"/>
    </row>
    <row r="224" spans="2:17">
      <c r="E224" s="1" t="s">
        <v>288</v>
      </c>
      <c r="G224">
        <f>COUNT(F3:O42)</f>
        <v>70</v>
      </c>
      <c r="H224" s="231">
        <f>COUNT(F45:O84)</f>
        <v>99</v>
      </c>
      <c r="I224">
        <f>COUNT(F87:O126)</f>
        <v>65</v>
      </c>
      <c r="J224">
        <f>COUNT(F129:O168)</f>
        <v>9</v>
      </c>
      <c r="K224">
        <f>COUNT(F171:O210)</f>
        <v>102</v>
      </c>
    </row>
    <row r="225" spans="5:11">
      <c r="E225" s="1" t="s">
        <v>298</v>
      </c>
      <c r="G225" s="540">
        <f>G224/400</f>
        <v>0.17499999999999999</v>
      </c>
      <c r="H225" s="540">
        <f t="shared" ref="H225:K225" si="29">H224/400</f>
        <v>0.2475</v>
      </c>
      <c r="I225" s="540">
        <f t="shared" si="29"/>
        <v>0.16250000000000001</v>
      </c>
      <c r="J225" s="540">
        <f t="shared" si="29"/>
        <v>2.2499999999999999E-2</v>
      </c>
      <c r="K225" s="540">
        <f t="shared" si="29"/>
        <v>0.255</v>
      </c>
    </row>
    <row r="226" spans="5:11">
      <c r="E226" s="1" t="s">
        <v>299</v>
      </c>
      <c r="G226" s="231">
        <v>400</v>
      </c>
    </row>
  </sheetData>
  <conditionalFormatting sqref="C196:C200">
    <cfRule type="duplicateValues" dxfId="4" priority="1"/>
  </conditionalFormatting>
  <pageMargins left="0.25" right="0.25" top="0.75" bottom="0.75" header="0.3" footer="0.3"/>
  <pageSetup paperSize="9" scale="69" fitToHeight="0" orientation="portrait" verticalDpi="300" r:id="rId1"/>
  <rowBreaks count="3" manualBreakCount="3">
    <brk id="86" max="16383" man="1"/>
    <brk id="128" max="16383" man="1"/>
    <brk id="170" max="16383" man="1"/>
  </rowBreaks>
  <ignoredErrors>
    <ignoredError sqref="Q3 Q8 Q13 Q18 Q33 Q87 Q92 Q97 Q102 Q112 Q117 Q122 Q171 Q176 Q181 Q186 Q196 Q201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N145"/>
  <sheetViews>
    <sheetView zoomScale="130" zoomScaleNormal="130" zoomScaleSheetLayoutView="100" workbookViewId="0">
      <selection activeCell="H10" sqref="H10"/>
    </sheetView>
  </sheetViews>
  <sheetFormatPr defaultRowHeight="15"/>
  <cols>
    <col min="1" max="1" width="2.85546875" customWidth="1"/>
    <col min="2" max="2" width="8.85546875" bestFit="1" customWidth="1"/>
    <col min="3" max="3" width="18.85546875" bestFit="1" customWidth="1"/>
    <col min="4" max="4" width="6.5703125" bestFit="1" customWidth="1"/>
    <col min="5" max="5" width="21.42578125" bestFit="1" customWidth="1"/>
    <col min="6" max="6" width="7.85546875" bestFit="1" customWidth="1"/>
    <col min="7" max="7" width="2.140625" customWidth="1"/>
    <col min="8" max="8" width="8.85546875" bestFit="1" customWidth="1"/>
    <col min="9" max="9" width="21.85546875" bestFit="1" customWidth="1"/>
    <col min="10" max="10" width="6.5703125" bestFit="1" customWidth="1"/>
    <col min="11" max="11" width="18.7109375" bestFit="1" customWidth="1"/>
    <col min="12" max="12" width="6.5703125" bestFit="1" customWidth="1"/>
    <col min="14" max="14" width="23.7109375" customWidth="1"/>
  </cols>
  <sheetData>
    <row r="2" spans="2:14" ht="16.5" thickBot="1">
      <c r="B2" s="667" t="s">
        <v>291</v>
      </c>
      <c r="C2" s="667"/>
      <c r="D2" s="667"/>
      <c r="E2" s="667"/>
      <c r="F2" s="667"/>
      <c r="G2" s="97"/>
      <c r="H2" s="667" t="s">
        <v>292</v>
      </c>
      <c r="I2" s="667"/>
      <c r="J2" s="667"/>
      <c r="K2" s="667"/>
      <c r="L2" s="667"/>
      <c r="M2" s="97"/>
      <c r="N2" s="97"/>
    </row>
    <row r="3" spans="2:14" ht="15.75" thickBot="1">
      <c r="B3" s="97"/>
      <c r="C3" s="668" t="s">
        <v>70</v>
      </c>
      <c r="D3" s="670"/>
      <c r="E3" s="668" t="s">
        <v>71</v>
      </c>
      <c r="F3" s="670"/>
      <c r="G3" s="97"/>
      <c r="H3" s="97"/>
      <c r="I3" s="668" t="s">
        <v>144</v>
      </c>
      <c r="J3" s="670"/>
      <c r="K3" s="668" t="s">
        <v>145</v>
      </c>
      <c r="L3" s="670"/>
      <c r="M3" s="97"/>
      <c r="N3" s="327" t="s">
        <v>182</v>
      </c>
    </row>
    <row r="4" spans="2:14">
      <c r="B4" s="247" t="s">
        <v>0</v>
      </c>
      <c r="C4" s="327" t="s">
        <v>188</v>
      </c>
      <c r="D4" s="401" t="s">
        <v>3</v>
      </c>
      <c r="E4" s="533" t="s">
        <v>8</v>
      </c>
      <c r="F4" s="401" t="s">
        <v>5</v>
      </c>
      <c r="G4" s="97"/>
      <c r="H4" s="247" t="s">
        <v>0</v>
      </c>
      <c r="I4" s="397" t="s">
        <v>142</v>
      </c>
      <c r="J4" s="401" t="s">
        <v>3</v>
      </c>
      <c r="K4" s="674" t="s">
        <v>143</v>
      </c>
      <c r="L4" s="675"/>
      <c r="M4" s="97"/>
      <c r="N4" s="3" t="s">
        <v>183</v>
      </c>
    </row>
    <row r="5" spans="2:14">
      <c r="B5" s="248" t="s">
        <v>9</v>
      </c>
      <c r="C5" s="525" t="s">
        <v>49</v>
      </c>
      <c r="D5" s="404" t="s">
        <v>3</v>
      </c>
      <c r="E5" s="534" t="s">
        <v>35</v>
      </c>
      <c r="F5" s="403" t="s">
        <v>3</v>
      </c>
      <c r="G5" s="97"/>
      <c r="H5" s="249" t="s">
        <v>9</v>
      </c>
      <c r="I5" s="3" t="s">
        <v>262</v>
      </c>
      <c r="J5" s="403" t="s">
        <v>189</v>
      </c>
      <c r="K5" s="395" t="s">
        <v>35</v>
      </c>
      <c r="L5" s="396" t="s">
        <v>3</v>
      </c>
      <c r="M5" s="97"/>
      <c r="N5" s="298" t="s">
        <v>184</v>
      </c>
    </row>
    <row r="6" spans="2:14">
      <c r="B6" s="248" t="s">
        <v>15</v>
      </c>
      <c r="C6" s="524" t="s">
        <v>197</v>
      </c>
      <c r="D6" s="391" t="s">
        <v>5</v>
      </c>
      <c r="E6" s="535" t="s">
        <v>14</v>
      </c>
      <c r="F6" s="393" t="s">
        <v>3</v>
      </c>
      <c r="G6" s="97"/>
      <c r="H6" s="249" t="s">
        <v>15</v>
      </c>
      <c r="I6" s="361" t="s">
        <v>198</v>
      </c>
      <c r="J6" s="253" t="s">
        <v>3</v>
      </c>
      <c r="K6" s="674" t="s">
        <v>143</v>
      </c>
      <c r="L6" s="675"/>
      <c r="M6" s="97"/>
      <c r="N6" s="388"/>
    </row>
    <row r="7" spans="2:14">
      <c r="B7" s="248" t="s">
        <v>48</v>
      </c>
      <c r="C7" s="402" t="s">
        <v>21</v>
      </c>
      <c r="D7" s="210" t="s">
        <v>3</v>
      </c>
      <c r="E7" s="536" t="s">
        <v>242</v>
      </c>
      <c r="F7" s="210" t="s">
        <v>4</v>
      </c>
      <c r="G7" s="97"/>
      <c r="H7" s="248" t="s">
        <v>48</v>
      </c>
      <c r="I7" s="674" t="s">
        <v>143</v>
      </c>
      <c r="J7" s="675"/>
      <c r="K7" s="674" t="s">
        <v>143</v>
      </c>
      <c r="L7" s="675"/>
      <c r="M7" s="97"/>
      <c r="N7" s="97"/>
    </row>
    <row r="8" spans="2:14">
      <c r="B8" s="248" t="s">
        <v>261</v>
      </c>
      <c r="C8" s="3" t="s">
        <v>271</v>
      </c>
      <c r="D8" s="210" t="s">
        <v>5</v>
      </c>
      <c r="E8" s="537" t="s">
        <v>249</v>
      </c>
      <c r="F8" s="210" t="s">
        <v>4</v>
      </c>
      <c r="G8" s="97"/>
      <c r="H8" s="248" t="s">
        <v>261</v>
      </c>
      <c r="I8" s="674" t="s">
        <v>143</v>
      </c>
      <c r="J8" s="675"/>
      <c r="K8" s="674" t="s">
        <v>143</v>
      </c>
      <c r="L8" s="675"/>
      <c r="M8" s="97"/>
      <c r="N8" s="97"/>
    </row>
    <row r="9" spans="2:14" s="3" customFormat="1">
      <c r="B9" s="527" t="s">
        <v>47</v>
      </c>
      <c r="C9" s="528" t="s">
        <v>252</v>
      </c>
      <c r="D9" s="529" t="s">
        <v>189</v>
      </c>
      <c r="E9" s="526" t="s">
        <v>282</v>
      </c>
      <c r="F9" s="210" t="s">
        <v>4</v>
      </c>
      <c r="G9" s="99"/>
      <c r="H9" s="527" t="s">
        <v>47</v>
      </c>
      <c r="I9" s="528" t="s">
        <v>252</v>
      </c>
      <c r="J9" s="529" t="s">
        <v>189</v>
      </c>
      <c r="K9" s="538" t="s">
        <v>250</v>
      </c>
      <c r="L9" s="390" t="s">
        <v>4</v>
      </c>
      <c r="M9" s="99"/>
      <c r="N9" s="99"/>
    </row>
    <row r="10" spans="2:14">
      <c r="B10" s="248" t="s">
        <v>28</v>
      </c>
      <c r="C10" s="214" t="s">
        <v>253</v>
      </c>
      <c r="D10" s="210" t="s">
        <v>4</v>
      </c>
      <c r="E10" s="526" t="s">
        <v>273</v>
      </c>
      <c r="F10" s="530" t="s">
        <v>3</v>
      </c>
      <c r="G10" s="97"/>
      <c r="H10" s="248" t="s">
        <v>28</v>
      </c>
      <c r="I10" s="214" t="s">
        <v>253</v>
      </c>
      <c r="J10" s="210" t="s">
        <v>4</v>
      </c>
      <c r="K10" s="539" t="s">
        <v>193</v>
      </c>
      <c r="L10" s="390" t="s">
        <v>4</v>
      </c>
      <c r="M10" s="97"/>
      <c r="N10" s="97"/>
    </row>
    <row r="11" spans="2:14" ht="15.75" thickBot="1">
      <c r="B11" s="246" t="s">
        <v>32</v>
      </c>
      <c r="C11" s="362" t="s">
        <v>194</v>
      </c>
      <c r="D11" s="360" t="s">
        <v>4</v>
      </c>
      <c r="E11" s="531" t="s">
        <v>255</v>
      </c>
      <c r="F11" s="532" t="s">
        <v>4</v>
      </c>
      <c r="G11" s="97"/>
      <c r="H11" s="246" t="s">
        <v>32</v>
      </c>
      <c r="I11" s="362" t="s">
        <v>194</v>
      </c>
      <c r="J11" s="360" t="s">
        <v>4</v>
      </c>
      <c r="K11" s="531" t="s">
        <v>255</v>
      </c>
      <c r="L11" s="532" t="s">
        <v>4</v>
      </c>
      <c r="M11" s="97"/>
      <c r="N11" s="97"/>
    </row>
    <row r="13" spans="2:14" s="97" customFormat="1" ht="16.5" thickBot="1">
      <c r="B13" s="667" t="s">
        <v>200</v>
      </c>
      <c r="C13" s="667"/>
      <c r="D13" s="667"/>
      <c r="E13" s="667"/>
      <c r="F13" s="667"/>
      <c r="H13" s="667" t="s">
        <v>201</v>
      </c>
      <c r="I13" s="667"/>
      <c r="J13" s="667"/>
      <c r="K13" s="667"/>
      <c r="L13" s="667"/>
    </row>
    <row r="14" spans="2:14" s="97" customFormat="1" ht="15.75" thickBot="1">
      <c r="C14" s="668" t="s">
        <v>70</v>
      </c>
      <c r="D14" s="670"/>
      <c r="E14" s="668" t="s">
        <v>71</v>
      </c>
      <c r="F14" s="670"/>
      <c r="I14" s="668" t="s">
        <v>144</v>
      </c>
      <c r="J14" s="670"/>
      <c r="K14" s="668" t="s">
        <v>145</v>
      </c>
      <c r="L14" s="670"/>
      <c r="N14" s="327" t="s">
        <v>202</v>
      </c>
    </row>
    <row r="15" spans="2:14" s="97" customFormat="1">
      <c r="B15" s="247" t="s">
        <v>0</v>
      </c>
      <c r="C15" s="400" t="s">
        <v>188</v>
      </c>
      <c r="D15" s="401" t="s">
        <v>3</v>
      </c>
      <c r="E15" s="400" t="s">
        <v>8</v>
      </c>
      <c r="F15" s="401" t="s">
        <v>5</v>
      </c>
      <c r="H15" s="247" t="s">
        <v>0</v>
      </c>
      <c r="I15" s="397" t="s">
        <v>142</v>
      </c>
      <c r="J15" s="401" t="s">
        <v>3</v>
      </c>
      <c r="K15" s="398" t="s">
        <v>90</v>
      </c>
      <c r="L15" s="399" t="s">
        <v>3</v>
      </c>
      <c r="N15" s="3" t="s">
        <v>183</v>
      </c>
    </row>
    <row r="16" spans="2:14" s="97" customFormat="1">
      <c r="B16" s="248" t="s">
        <v>9</v>
      </c>
      <c r="C16" s="395" t="s">
        <v>173</v>
      </c>
      <c r="D16" s="404" t="s">
        <v>3</v>
      </c>
      <c r="E16" s="395" t="s">
        <v>89</v>
      </c>
      <c r="F16" s="403" t="s">
        <v>4</v>
      </c>
      <c r="H16" s="249" t="s">
        <v>9</v>
      </c>
      <c r="I16" s="395" t="s">
        <v>190</v>
      </c>
      <c r="J16" s="403" t="s">
        <v>4</v>
      </c>
      <c r="K16" s="395" t="s">
        <v>196</v>
      </c>
      <c r="L16" s="396" t="s">
        <v>3</v>
      </c>
      <c r="N16" s="298" t="s">
        <v>184</v>
      </c>
    </row>
    <row r="17" spans="2:14" s="97" customFormat="1">
      <c r="B17" s="248" t="s">
        <v>15</v>
      </c>
      <c r="C17" s="395" t="s">
        <v>197</v>
      </c>
      <c r="D17" s="391" t="s">
        <v>5</v>
      </c>
      <c r="E17" s="392" t="s">
        <v>191</v>
      </c>
      <c r="F17" s="393" t="s">
        <v>5</v>
      </c>
      <c r="H17" s="249" t="s">
        <v>15</v>
      </c>
      <c r="I17" s="394" t="s">
        <v>165</v>
      </c>
      <c r="J17" s="253" t="s">
        <v>4</v>
      </c>
      <c r="K17" s="674" t="s">
        <v>143</v>
      </c>
      <c r="L17" s="675"/>
      <c r="N17" s="388"/>
    </row>
    <row r="18" spans="2:14" s="97" customFormat="1">
      <c r="B18" s="248" t="s">
        <v>48</v>
      </c>
      <c r="C18" s="402" t="s">
        <v>21</v>
      </c>
      <c r="D18" s="210" t="s">
        <v>3</v>
      </c>
      <c r="E18" s="163" t="s">
        <v>24</v>
      </c>
      <c r="F18" s="210" t="s">
        <v>3</v>
      </c>
      <c r="H18" s="248" t="s">
        <v>48</v>
      </c>
      <c r="I18" s="674" t="s">
        <v>143</v>
      </c>
      <c r="J18" s="675"/>
      <c r="K18" s="674" t="s">
        <v>143</v>
      </c>
      <c r="L18" s="675"/>
    </row>
    <row r="19" spans="2:14" s="97" customFormat="1">
      <c r="B19" s="248" t="s">
        <v>47</v>
      </c>
      <c r="C19" s="251" t="s">
        <v>192</v>
      </c>
      <c r="D19" s="210" t="s">
        <v>5</v>
      </c>
      <c r="E19" s="674" t="s">
        <v>143</v>
      </c>
      <c r="F19" s="675"/>
      <c r="H19" s="248" t="s">
        <v>47</v>
      </c>
      <c r="I19" s="214" t="s">
        <v>198</v>
      </c>
      <c r="J19" s="210" t="s">
        <v>3</v>
      </c>
      <c r="K19" s="674" t="s">
        <v>143</v>
      </c>
      <c r="L19" s="675"/>
      <c r="N19" s="388"/>
    </row>
    <row r="20" spans="2:14" s="97" customFormat="1">
      <c r="B20" s="248" t="s">
        <v>28</v>
      </c>
      <c r="C20" s="214" t="s">
        <v>195</v>
      </c>
      <c r="D20" s="210" t="s">
        <v>4</v>
      </c>
      <c r="E20" s="389" t="s">
        <v>193</v>
      </c>
      <c r="F20" s="390" t="s">
        <v>4</v>
      </c>
      <c r="H20" s="248" t="s">
        <v>28</v>
      </c>
      <c r="I20" s="214" t="s">
        <v>195</v>
      </c>
      <c r="J20" s="210" t="s">
        <v>4</v>
      </c>
      <c r="K20" s="389" t="s">
        <v>193</v>
      </c>
      <c r="L20" s="390" t="s">
        <v>4</v>
      </c>
    </row>
    <row r="21" spans="2:14" s="97" customFormat="1" ht="15.75" thickBot="1">
      <c r="B21" s="246" t="s">
        <v>32</v>
      </c>
      <c r="C21" s="362" t="s">
        <v>194</v>
      </c>
      <c r="D21" s="360" t="s">
        <v>4</v>
      </c>
      <c r="E21" s="362" t="s">
        <v>178</v>
      </c>
      <c r="F21" s="360" t="s">
        <v>4</v>
      </c>
      <c r="H21" s="246" t="s">
        <v>32</v>
      </c>
      <c r="I21" s="362" t="s">
        <v>194</v>
      </c>
      <c r="J21" s="360" t="s">
        <v>4</v>
      </c>
      <c r="K21" s="362" t="s">
        <v>178</v>
      </c>
      <c r="L21" s="360" t="s">
        <v>4</v>
      </c>
    </row>
    <row r="22" spans="2:14" s="97" customFormat="1"/>
    <row r="23" spans="2:14" s="97" customFormat="1" ht="16.5" thickBot="1">
      <c r="B23" s="667" t="s">
        <v>180</v>
      </c>
      <c r="C23" s="667"/>
      <c r="D23" s="667"/>
      <c r="E23" s="667"/>
      <c r="F23" s="667"/>
      <c r="H23" s="667" t="s">
        <v>181</v>
      </c>
      <c r="I23" s="667"/>
      <c r="J23" s="667"/>
      <c r="K23" s="667"/>
      <c r="L23" s="667"/>
    </row>
    <row r="24" spans="2:14" s="97" customFormat="1" ht="15.75" thickBot="1">
      <c r="C24" s="668" t="s">
        <v>70</v>
      </c>
      <c r="D24" s="670"/>
      <c r="E24" s="668" t="s">
        <v>71</v>
      </c>
      <c r="F24" s="670"/>
      <c r="I24" s="668" t="s">
        <v>144</v>
      </c>
      <c r="J24" s="670"/>
      <c r="K24" s="668" t="s">
        <v>145</v>
      </c>
      <c r="L24" s="670"/>
    </row>
    <row r="25" spans="2:14" s="97" customFormat="1">
      <c r="B25" s="247" t="s">
        <v>0</v>
      </c>
      <c r="C25" s="211" t="s">
        <v>141</v>
      </c>
      <c r="D25" s="212" t="s">
        <v>3</v>
      </c>
      <c r="E25" s="213" t="s">
        <v>8</v>
      </c>
      <c r="F25" s="212" t="s">
        <v>5</v>
      </c>
      <c r="H25" s="247" t="s">
        <v>0</v>
      </c>
      <c r="I25" t="s">
        <v>141</v>
      </c>
      <c r="J25" s="1" t="s">
        <v>3</v>
      </c>
      <c r="K25" s="676" t="s">
        <v>143</v>
      </c>
      <c r="L25" s="677"/>
      <c r="N25" s="327" t="s">
        <v>182</v>
      </c>
    </row>
    <row r="26" spans="2:14" s="97" customFormat="1" ht="30">
      <c r="B26" s="248" t="s">
        <v>9</v>
      </c>
      <c r="C26" s="363" t="s">
        <v>173</v>
      </c>
      <c r="D26" s="210" t="s">
        <v>3</v>
      </c>
      <c r="E26" s="365" t="s">
        <v>187</v>
      </c>
      <c r="F26" s="210" t="s">
        <v>4</v>
      </c>
      <c r="H26" s="249" t="s">
        <v>9</v>
      </c>
      <c r="I26" s="214" t="s">
        <v>142</v>
      </c>
      <c r="J26" s="210" t="s">
        <v>3</v>
      </c>
      <c r="K26" s="163" t="s">
        <v>69</v>
      </c>
      <c r="L26" s="210" t="s">
        <v>4</v>
      </c>
      <c r="N26" s="3" t="s">
        <v>183</v>
      </c>
    </row>
    <row r="27" spans="2:14" s="97" customFormat="1" ht="30">
      <c r="B27" s="248" t="s">
        <v>15</v>
      </c>
      <c r="C27" s="366" t="s">
        <v>186</v>
      </c>
      <c r="D27" s="252" t="s">
        <v>3</v>
      </c>
      <c r="E27" s="97" t="s">
        <v>14</v>
      </c>
      <c r="F27" s="253" t="s">
        <v>3</v>
      </c>
      <c r="H27" s="249" t="s">
        <v>15</v>
      </c>
      <c r="I27" s="363" t="s">
        <v>88</v>
      </c>
      <c r="J27" s="215" t="s">
        <v>3</v>
      </c>
      <c r="K27" s="364" t="s">
        <v>185</v>
      </c>
      <c r="L27" s="210" t="s">
        <v>3</v>
      </c>
      <c r="N27" s="298" t="s">
        <v>184</v>
      </c>
    </row>
    <row r="28" spans="2:14" s="97" customFormat="1">
      <c r="B28" s="248" t="s">
        <v>48</v>
      </c>
      <c r="C28" s="254" t="s">
        <v>167</v>
      </c>
      <c r="D28" s="210" t="s">
        <v>4</v>
      </c>
      <c r="E28" s="163" t="s">
        <v>20</v>
      </c>
      <c r="F28" s="210" t="s">
        <v>4</v>
      </c>
      <c r="H28" s="248" t="s">
        <v>48</v>
      </c>
      <c r="I28" s="674" t="s">
        <v>143</v>
      </c>
      <c r="J28" s="675"/>
      <c r="K28" s="674" t="s">
        <v>143</v>
      </c>
      <c r="L28" s="675"/>
    </row>
    <row r="29" spans="2:14" s="97" customFormat="1">
      <c r="B29" s="248" t="s">
        <v>47</v>
      </c>
      <c r="C29" s="214" t="s">
        <v>165</v>
      </c>
      <c r="D29" s="210" t="s">
        <v>4</v>
      </c>
      <c r="E29" s="361" t="s">
        <v>175</v>
      </c>
      <c r="F29" s="210" t="s">
        <v>3</v>
      </c>
      <c r="H29" s="248" t="s">
        <v>47</v>
      </c>
      <c r="I29" s="214" t="s">
        <v>165</v>
      </c>
      <c r="J29" s="210" t="s">
        <v>4</v>
      </c>
      <c r="K29" s="674" t="s">
        <v>143</v>
      </c>
      <c r="L29" s="675"/>
    </row>
    <row r="30" spans="2:14" s="97" customFormat="1">
      <c r="B30" s="248" t="s">
        <v>28</v>
      </c>
      <c r="C30" s="214" t="s">
        <v>21</v>
      </c>
      <c r="D30" s="210" t="s">
        <v>3</v>
      </c>
      <c r="E30" s="361" t="s">
        <v>156</v>
      </c>
      <c r="F30" s="210" t="s">
        <v>3</v>
      </c>
      <c r="H30" s="248" t="s">
        <v>28</v>
      </c>
      <c r="I30" s="361" t="s">
        <v>179</v>
      </c>
      <c r="J30" s="210" t="s">
        <v>3</v>
      </c>
      <c r="K30" s="361" t="s">
        <v>156</v>
      </c>
      <c r="L30" s="210" t="s">
        <v>3</v>
      </c>
    </row>
    <row r="31" spans="2:14" s="97" customFormat="1" ht="15.75" thickBot="1">
      <c r="B31" s="246" t="s">
        <v>32</v>
      </c>
      <c r="C31" s="362" t="s">
        <v>176</v>
      </c>
      <c r="D31" s="360" t="s">
        <v>4</v>
      </c>
      <c r="E31" s="362" t="s">
        <v>178</v>
      </c>
      <c r="F31" s="360" t="s">
        <v>4</v>
      </c>
      <c r="H31" s="246" t="s">
        <v>32</v>
      </c>
      <c r="I31" s="362" t="s">
        <v>176</v>
      </c>
      <c r="J31" s="360" t="s">
        <v>4</v>
      </c>
      <c r="K31" s="362" t="s">
        <v>178</v>
      </c>
      <c r="L31" s="360" t="s">
        <v>4</v>
      </c>
    </row>
    <row r="32" spans="2:14" s="97" customFormat="1">
      <c r="B32" s="326"/>
      <c r="C32" s="298"/>
      <c r="D32" s="298"/>
      <c r="E32" s="298"/>
      <c r="F32" s="298"/>
      <c r="H32" s="326"/>
      <c r="I32" s="298"/>
      <c r="J32" s="298"/>
      <c r="K32" s="298"/>
      <c r="L32" s="298"/>
    </row>
    <row r="33" spans="2:14" s="97" customFormat="1" ht="16.5" thickBot="1">
      <c r="B33" s="667" t="s">
        <v>169</v>
      </c>
      <c r="C33" s="667"/>
      <c r="D33" s="667"/>
      <c r="E33" s="667"/>
      <c r="F33" s="667"/>
      <c r="H33" s="667" t="s">
        <v>170</v>
      </c>
      <c r="I33" s="667"/>
      <c r="J33" s="667"/>
      <c r="K33" s="667"/>
      <c r="L33" s="667"/>
    </row>
    <row r="34" spans="2:14" s="97" customFormat="1" ht="15.75" thickBot="1">
      <c r="C34" s="668" t="s">
        <v>70</v>
      </c>
      <c r="D34" s="670"/>
      <c r="E34" s="668" t="s">
        <v>71</v>
      </c>
      <c r="F34" s="670"/>
      <c r="I34" s="668" t="s">
        <v>144</v>
      </c>
      <c r="J34" s="670"/>
      <c r="K34" s="668" t="s">
        <v>145</v>
      </c>
      <c r="L34" s="670"/>
    </row>
    <row r="35" spans="2:14" s="97" customFormat="1">
      <c r="B35" s="247" t="s">
        <v>0</v>
      </c>
      <c r="C35" s="211" t="s">
        <v>56</v>
      </c>
      <c r="D35" s="212" t="s">
        <v>3</v>
      </c>
      <c r="E35" s="213" t="s">
        <v>8</v>
      </c>
      <c r="F35" s="212" t="s">
        <v>5</v>
      </c>
      <c r="H35" s="247" t="s">
        <v>0</v>
      </c>
      <c r="I35" t="s">
        <v>87</v>
      </c>
      <c r="J35" s="1" t="s">
        <v>5</v>
      </c>
      <c r="K35" s="674" t="s">
        <v>143</v>
      </c>
      <c r="L35" s="675"/>
    </row>
    <row r="36" spans="2:14" s="97" customFormat="1">
      <c r="B36" s="248" t="s">
        <v>9</v>
      </c>
      <c r="C36" s="214" t="s">
        <v>141</v>
      </c>
      <c r="D36" s="210" t="s">
        <v>3</v>
      </c>
      <c r="E36" s="163" t="s">
        <v>66</v>
      </c>
      <c r="F36" s="210" t="s">
        <v>3</v>
      </c>
      <c r="H36" s="249" t="s">
        <v>9</v>
      </c>
      <c r="I36" s="214" t="s">
        <v>141</v>
      </c>
      <c r="J36" s="210" t="s">
        <v>3</v>
      </c>
      <c r="K36" s="163" t="s">
        <v>66</v>
      </c>
      <c r="L36" s="210" t="s">
        <v>3</v>
      </c>
    </row>
    <row r="37" spans="2:14" s="97" customFormat="1">
      <c r="B37" s="248" t="s">
        <v>15</v>
      </c>
      <c r="C37" s="251" t="s">
        <v>12</v>
      </c>
      <c r="D37" s="252" t="s">
        <v>3</v>
      </c>
      <c r="E37" s="97" t="s">
        <v>67</v>
      </c>
      <c r="F37" s="253" t="s">
        <v>3</v>
      </c>
      <c r="H37" s="249" t="s">
        <v>15</v>
      </c>
      <c r="I37" s="214" t="s">
        <v>142</v>
      </c>
      <c r="J37" s="210" t="s">
        <v>3</v>
      </c>
      <c r="K37" s="163" t="s">
        <v>67</v>
      </c>
      <c r="L37" s="210" t="s">
        <v>3</v>
      </c>
    </row>
    <row r="38" spans="2:14" s="97" customFormat="1">
      <c r="B38" s="248" t="s">
        <v>48</v>
      </c>
      <c r="C38" s="254" t="s">
        <v>92</v>
      </c>
      <c r="D38" s="210" t="s">
        <v>4</v>
      </c>
      <c r="E38" s="163" t="s">
        <v>24</v>
      </c>
      <c r="F38" s="210" t="s">
        <v>3</v>
      </c>
      <c r="H38" s="248" t="s">
        <v>48</v>
      </c>
      <c r="I38" s="674" t="s">
        <v>143</v>
      </c>
      <c r="J38" s="675"/>
      <c r="K38" s="674" t="s">
        <v>143</v>
      </c>
      <c r="L38" s="675"/>
    </row>
    <row r="39" spans="2:14" s="97" customFormat="1">
      <c r="B39" s="248" t="s">
        <v>47</v>
      </c>
      <c r="C39" s="214" t="s">
        <v>88</v>
      </c>
      <c r="D39" s="210" t="s">
        <v>3</v>
      </c>
      <c r="E39" s="674" t="s">
        <v>143</v>
      </c>
      <c r="F39" s="675"/>
      <c r="H39" s="248" t="s">
        <v>47</v>
      </c>
      <c r="I39" s="214" t="s">
        <v>88</v>
      </c>
      <c r="J39" s="210" t="s">
        <v>3</v>
      </c>
      <c r="K39" s="674" t="s">
        <v>143</v>
      </c>
      <c r="L39" s="675"/>
    </row>
    <row r="40" spans="2:14" s="97" customFormat="1">
      <c r="B40" s="248" t="s">
        <v>28</v>
      </c>
      <c r="C40" s="214" t="s">
        <v>165</v>
      </c>
      <c r="D40" s="210" t="s">
        <v>4</v>
      </c>
      <c r="E40" s="674" t="s">
        <v>143</v>
      </c>
      <c r="F40" s="675"/>
      <c r="H40" s="248" t="s">
        <v>28</v>
      </c>
      <c r="I40" s="674" t="s">
        <v>143</v>
      </c>
      <c r="J40" s="675"/>
      <c r="K40" s="674" t="s">
        <v>143</v>
      </c>
      <c r="L40" s="675"/>
    </row>
    <row r="41" spans="2:14" s="97" customFormat="1" ht="15.75" thickBot="1">
      <c r="B41" s="246" t="s">
        <v>32</v>
      </c>
      <c r="C41" s="672" t="s">
        <v>143</v>
      </c>
      <c r="D41" s="673"/>
      <c r="E41" s="672" t="s">
        <v>143</v>
      </c>
      <c r="F41" s="673"/>
      <c r="H41" s="246" t="s">
        <v>32</v>
      </c>
      <c r="I41" s="672" t="s">
        <v>143</v>
      </c>
      <c r="J41" s="673"/>
      <c r="K41" s="672" t="s">
        <v>143</v>
      </c>
      <c r="L41" s="673"/>
    </row>
    <row r="42" spans="2:14" s="97" customFormat="1">
      <c r="B42" s="326"/>
      <c r="C42" s="298"/>
      <c r="D42" s="298"/>
      <c r="E42" s="298"/>
      <c r="F42" s="298"/>
      <c r="H42" s="326"/>
      <c r="I42" s="298"/>
      <c r="J42" s="298"/>
      <c r="K42" s="298"/>
      <c r="L42" s="298"/>
    </row>
    <row r="43" spans="2:14" s="97" customFormat="1" ht="16.5" thickBot="1">
      <c r="B43" s="667" t="s">
        <v>171</v>
      </c>
      <c r="C43" s="667"/>
      <c r="D43" s="667"/>
      <c r="E43" s="667"/>
      <c r="F43" s="667"/>
      <c r="H43" s="667" t="s">
        <v>172</v>
      </c>
      <c r="I43" s="667"/>
      <c r="J43" s="667"/>
      <c r="K43" s="667"/>
      <c r="L43" s="667"/>
    </row>
    <row r="44" spans="2:14" s="97" customFormat="1" ht="15.75" thickBot="1">
      <c r="C44" s="668" t="s">
        <v>70</v>
      </c>
      <c r="D44" s="670"/>
      <c r="E44" s="668" t="s">
        <v>71</v>
      </c>
      <c r="F44" s="670"/>
      <c r="I44" s="668" t="s">
        <v>144</v>
      </c>
      <c r="J44" s="670"/>
      <c r="K44" s="668" t="s">
        <v>145</v>
      </c>
      <c r="L44" s="670"/>
      <c r="N44" s="250" t="s">
        <v>161</v>
      </c>
    </row>
    <row r="45" spans="2:14" s="97" customFormat="1">
      <c r="B45" s="247" t="s">
        <v>0</v>
      </c>
      <c r="C45" s="211" t="s">
        <v>56</v>
      </c>
      <c r="D45" s="212" t="s">
        <v>3</v>
      </c>
      <c r="E45" s="213" t="s">
        <v>8</v>
      </c>
      <c r="F45" s="212" t="s">
        <v>5</v>
      </c>
      <c r="H45" s="247" t="s">
        <v>0</v>
      </c>
      <c r="I45" s="211" t="s">
        <v>65</v>
      </c>
      <c r="J45" s="212" t="s">
        <v>3</v>
      </c>
      <c r="K45" s="674" t="s">
        <v>143</v>
      </c>
      <c r="L45" s="675"/>
      <c r="N45" s="671" t="s">
        <v>160</v>
      </c>
    </row>
    <row r="46" spans="2:14" s="97" customFormat="1">
      <c r="B46" s="248" t="s">
        <v>9</v>
      </c>
      <c r="C46" s="214" t="s">
        <v>141</v>
      </c>
      <c r="D46" s="210" t="s">
        <v>3</v>
      </c>
      <c r="E46" s="163" t="s">
        <v>61</v>
      </c>
      <c r="F46" s="210" t="s">
        <v>3</v>
      </c>
      <c r="H46" s="249" t="s">
        <v>9</v>
      </c>
      <c r="I46" s="214" t="s">
        <v>141</v>
      </c>
      <c r="J46" s="210" t="s">
        <v>3</v>
      </c>
      <c r="K46" s="674" t="s">
        <v>143</v>
      </c>
      <c r="L46" s="675"/>
      <c r="N46" s="671"/>
    </row>
    <row r="47" spans="2:14" s="97" customFormat="1">
      <c r="B47" s="248" t="s">
        <v>15</v>
      </c>
      <c r="C47" s="251" t="s">
        <v>87</v>
      </c>
      <c r="D47" s="252" t="s">
        <v>5</v>
      </c>
      <c r="E47" s="97" t="s">
        <v>90</v>
      </c>
      <c r="F47" s="253" t="s">
        <v>3</v>
      </c>
      <c r="H47" s="249" t="s">
        <v>15</v>
      </c>
      <c r="I47" s="214" t="s">
        <v>87</v>
      </c>
      <c r="J47" s="210" t="s">
        <v>5</v>
      </c>
      <c r="K47" s="163" t="s">
        <v>90</v>
      </c>
      <c r="L47" s="210" t="s">
        <v>3</v>
      </c>
      <c r="N47" s="671"/>
    </row>
    <row r="48" spans="2:14" s="97" customFormat="1">
      <c r="B48" s="248" t="s">
        <v>48</v>
      </c>
      <c r="C48" s="254" t="s">
        <v>38</v>
      </c>
      <c r="D48" s="210" t="s">
        <v>3</v>
      </c>
      <c r="E48" s="163" t="s">
        <v>39</v>
      </c>
      <c r="F48" s="210" t="s">
        <v>4</v>
      </c>
      <c r="H48" s="248" t="s">
        <v>48</v>
      </c>
      <c r="I48" s="674" t="s">
        <v>143</v>
      </c>
      <c r="J48" s="675"/>
      <c r="K48" s="674" t="s">
        <v>143</v>
      </c>
      <c r="L48" s="675"/>
    </row>
    <row r="49" spans="2:12" s="97" customFormat="1">
      <c r="B49" s="248" t="s">
        <v>47</v>
      </c>
      <c r="C49" s="214" t="s">
        <v>142</v>
      </c>
      <c r="D49" s="210" t="s">
        <v>3</v>
      </c>
      <c r="E49" s="163" t="s">
        <v>67</v>
      </c>
      <c r="F49" s="210" t="s">
        <v>3</v>
      </c>
      <c r="H49" s="248" t="s">
        <v>47</v>
      </c>
      <c r="I49" s="214" t="s">
        <v>142</v>
      </c>
      <c r="J49" s="210" t="s">
        <v>3</v>
      </c>
      <c r="K49" s="163" t="s">
        <v>67</v>
      </c>
      <c r="L49" s="210" t="s">
        <v>3</v>
      </c>
    </row>
    <row r="50" spans="2:12" s="97" customFormat="1">
      <c r="B50" s="248" t="s">
        <v>28</v>
      </c>
      <c r="C50" s="214" t="s">
        <v>53</v>
      </c>
      <c r="D50" s="210" t="s">
        <v>3</v>
      </c>
      <c r="E50" s="164" t="s">
        <v>35</v>
      </c>
      <c r="F50" s="165" t="s">
        <v>3</v>
      </c>
      <c r="H50" s="248" t="s">
        <v>28</v>
      </c>
      <c r="I50" s="214" t="s">
        <v>53</v>
      </c>
      <c r="J50" s="210" t="s">
        <v>3</v>
      </c>
      <c r="K50" s="163" t="s">
        <v>35</v>
      </c>
      <c r="L50" s="210" t="s">
        <v>3</v>
      </c>
    </row>
    <row r="51" spans="2:12" s="97" customFormat="1" ht="15.75" thickBot="1">
      <c r="B51" s="246" t="s">
        <v>32</v>
      </c>
      <c r="C51" s="672" t="s">
        <v>143</v>
      </c>
      <c r="D51" s="673"/>
      <c r="E51" s="255" t="s">
        <v>156</v>
      </c>
      <c r="F51" s="256" t="s">
        <v>3</v>
      </c>
      <c r="H51" s="246" t="s">
        <v>32</v>
      </c>
      <c r="I51" s="672" t="s">
        <v>143</v>
      </c>
      <c r="J51" s="673"/>
      <c r="K51" s="255" t="s">
        <v>156</v>
      </c>
      <c r="L51" s="256" t="s">
        <v>3</v>
      </c>
    </row>
    <row r="52" spans="2:12" s="97" customFormat="1"/>
    <row r="53" spans="2:12" s="97" customFormat="1" ht="16.5" thickBot="1">
      <c r="B53" s="667" t="s">
        <v>157</v>
      </c>
      <c r="C53" s="667"/>
      <c r="D53" s="667"/>
      <c r="E53" s="667"/>
      <c r="F53" s="667"/>
      <c r="H53" s="667" t="s">
        <v>158</v>
      </c>
      <c r="I53" s="667"/>
      <c r="J53" s="667"/>
      <c r="K53" s="667"/>
      <c r="L53" s="667"/>
    </row>
    <row r="54" spans="2:12" s="97" customFormat="1" ht="15.75" thickBot="1">
      <c r="B54" s="668" t="s">
        <v>159</v>
      </c>
      <c r="C54" s="669"/>
      <c r="D54" s="669"/>
      <c r="E54" s="669"/>
      <c r="F54" s="670"/>
      <c r="H54" s="668" t="s">
        <v>159</v>
      </c>
      <c r="I54" s="669"/>
      <c r="J54" s="669"/>
      <c r="K54" s="669"/>
      <c r="L54" s="670"/>
    </row>
    <row r="55" spans="2:12" s="97" customFormat="1"/>
    <row r="56" spans="2:12" s="97" customFormat="1" ht="16.5" thickBot="1">
      <c r="B56" s="667" t="s">
        <v>146</v>
      </c>
      <c r="C56" s="667"/>
      <c r="D56" s="667"/>
      <c r="E56" s="667"/>
      <c r="F56" s="667"/>
      <c r="H56" s="667" t="s">
        <v>147</v>
      </c>
      <c r="I56" s="667"/>
      <c r="J56" s="667"/>
      <c r="K56" s="667"/>
      <c r="L56" s="667"/>
    </row>
    <row r="57" spans="2:12" s="97" customFormat="1" ht="15.75" thickBot="1">
      <c r="C57" s="668" t="s">
        <v>70</v>
      </c>
      <c r="D57" s="670"/>
      <c r="E57" s="668" t="s">
        <v>71</v>
      </c>
      <c r="F57" s="670"/>
      <c r="I57" s="668" t="s">
        <v>144</v>
      </c>
      <c r="J57" s="670"/>
      <c r="K57" s="668" t="s">
        <v>145</v>
      </c>
      <c r="L57" s="670"/>
    </row>
    <row r="58" spans="2:12" s="97" customFormat="1">
      <c r="B58" s="247" t="s">
        <v>0</v>
      </c>
      <c r="C58" s="211" t="s">
        <v>56</v>
      </c>
      <c r="D58" s="212" t="s">
        <v>3</v>
      </c>
      <c r="E58" s="213" t="s">
        <v>8</v>
      </c>
      <c r="F58" s="212" t="s">
        <v>5</v>
      </c>
      <c r="H58" s="247" t="s">
        <v>0</v>
      </c>
      <c r="I58" s="211" t="s">
        <v>22</v>
      </c>
      <c r="J58" s="212" t="s">
        <v>3</v>
      </c>
      <c r="K58" s="676" t="s">
        <v>143</v>
      </c>
      <c r="L58" s="677"/>
    </row>
    <row r="59" spans="2:12" s="97" customFormat="1">
      <c r="B59" s="248" t="s">
        <v>9</v>
      </c>
      <c r="C59" s="214" t="s">
        <v>7</v>
      </c>
      <c r="D59" s="210" t="s">
        <v>3</v>
      </c>
      <c r="E59" s="97" t="s">
        <v>140</v>
      </c>
      <c r="F59" s="215" t="s">
        <v>4</v>
      </c>
      <c r="H59" s="249" t="s">
        <v>9</v>
      </c>
      <c r="I59" s="97" t="s">
        <v>91</v>
      </c>
      <c r="J59" s="215" t="s">
        <v>3</v>
      </c>
      <c r="K59" s="97" t="s">
        <v>58</v>
      </c>
      <c r="L59" s="210" t="s">
        <v>3</v>
      </c>
    </row>
    <row r="60" spans="2:12" s="97" customFormat="1">
      <c r="B60" s="682" t="s">
        <v>15</v>
      </c>
      <c r="C60" s="678" t="s">
        <v>33</v>
      </c>
      <c r="D60" s="680" t="s">
        <v>3</v>
      </c>
      <c r="E60" s="678" t="s">
        <v>14</v>
      </c>
      <c r="F60" s="680" t="s">
        <v>4</v>
      </c>
      <c r="H60" s="682" t="s">
        <v>15</v>
      </c>
      <c r="I60" s="678" t="s">
        <v>33</v>
      </c>
      <c r="J60" s="680" t="s">
        <v>3</v>
      </c>
      <c r="K60" s="163" t="s">
        <v>59</v>
      </c>
      <c r="L60" s="210" t="s">
        <v>3</v>
      </c>
    </row>
    <row r="61" spans="2:12" s="97" customFormat="1">
      <c r="B61" s="683"/>
      <c r="C61" s="679"/>
      <c r="D61" s="681"/>
      <c r="E61" s="679"/>
      <c r="F61" s="681"/>
      <c r="H61" s="683"/>
      <c r="I61" s="679"/>
      <c r="J61" s="681"/>
      <c r="K61" s="163" t="s">
        <v>52</v>
      </c>
      <c r="L61" s="210" t="s">
        <v>4</v>
      </c>
    </row>
    <row r="62" spans="2:12" s="97" customFormat="1">
      <c r="B62" s="248" t="s">
        <v>48</v>
      </c>
      <c r="C62" t="s">
        <v>93</v>
      </c>
      <c r="D62" s="210" t="s">
        <v>4</v>
      </c>
      <c r="E62" s="163" t="s">
        <v>24</v>
      </c>
      <c r="F62" s="210" t="s">
        <v>3</v>
      </c>
      <c r="H62" s="248" t="s">
        <v>48</v>
      </c>
      <c r="I62" s="214" t="s">
        <v>26</v>
      </c>
      <c r="J62" s="210" t="s">
        <v>3</v>
      </c>
      <c r="K62" s="674" t="s">
        <v>143</v>
      </c>
      <c r="L62" s="675"/>
    </row>
    <row r="63" spans="2:12" s="97" customFormat="1">
      <c r="B63" s="248" t="s">
        <v>47</v>
      </c>
      <c r="C63" s="214" t="s">
        <v>87</v>
      </c>
      <c r="D63" s="210" t="s">
        <v>5</v>
      </c>
      <c r="E63" s="163" t="s">
        <v>66</v>
      </c>
      <c r="F63" s="210" t="s">
        <v>3</v>
      </c>
      <c r="H63" s="248" t="s">
        <v>47</v>
      </c>
      <c r="I63" s="214" t="s">
        <v>87</v>
      </c>
      <c r="J63" s="210" t="s">
        <v>5</v>
      </c>
      <c r="K63" s="163" t="s">
        <v>66</v>
      </c>
      <c r="L63" s="210" t="s">
        <v>3</v>
      </c>
    </row>
    <row r="64" spans="2:12" s="97" customFormat="1">
      <c r="B64" s="248" t="s">
        <v>28</v>
      </c>
      <c r="C64" s="214" t="s">
        <v>142</v>
      </c>
      <c r="D64" s="210" t="s">
        <v>3</v>
      </c>
      <c r="E64" s="164" t="s">
        <v>67</v>
      </c>
      <c r="F64" s="165" t="s">
        <v>3</v>
      </c>
      <c r="H64" s="248" t="s">
        <v>28</v>
      </c>
      <c r="I64" s="214" t="s">
        <v>142</v>
      </c>
      <c r="J64" s="210" t="s">
        <v>3</v>
      </c>
      <c r="K64" s="164" t="s">
        <v>67</v>
      </c>
      <c r="L64" s="165" t="s">
        <v>3</v>
      </c>
    </row>
    <row r="65" spans="2:12" s="97" customFormat="1" ht="15.75" thickBot="1">
      <c r="B65" s="246" t="s">
        <v>32</v>
      </c>
      <c r="C65" s="672" t="s">
        <v>143</v>
      </c>
      <c r="D65" s="673"/>
      <c r="E65" s="672" t="s">
        <v>143</v>
      </c>
      <c r="F65" s="673"/>
      <c r="H65" s="246" t="s">
        <v>32</v>
      </c>
      <c r="I65" s="672" t="s">
        <v>143</v>
      </c>
      <c r="J65" s="673"/>
      <c r="K65" s="672" t="s">
        <v>143</v>
      </c>
      <c r="L65" s="673"/>
    </row>
    <row r="67" spans="2:12" ht="16.5" thickBot="1">
      <c r="B67" s="686" t="s">
        <v>96</v>
      </c>
      <c r="C67" s="686"/>
      <c r="D67" s="686"/>
      <c r="E67" s="686"/>
      <c r="F67" s="686"/>
    </row>
    <row r="68" spans="2:12" ht="15.75" thickBot="1">
      <c r="C68" s="684" t="s">
        <v>70</v>
      </c>
      <c r="D68" s="685"/>
      <c r="E68" s="684" t="s">
        <v>71</v>
      </c>
      <c r="F68" s="685"/>
    </row>
    <row r="69" spans="2:12">
      <c r="B69" s="244" t="s">
        <v>0</v>
      </c>
      <c r="C69" s="157" t="s">
        <v>56</v>
      </c>
      <c r="D69" s="159" t="s">
        <v>3</v>
      </c>
      <c r="E69" s="158" t="s">
        <v>8</v>
      </c>
      <c r="F69" s="159" t="s">
        <v>5</v>
      </c>
    </row>
    <row r="70" spans="2:12">
      <c r="B70" s="245" t="s">
        <v>9</v>
      </c>
      <c r="C70" s="160" t="s">
        <v>7</v>
      </c>
      <c r="D70" s="162" t="s">
        <v>3</v>
      </c>
      <c r="E70" s="161" t="s">
        <v>51</v>
      </c>
      <c r="F70" s="162" t="s">
        <v>4</v>
      </c>
    </row>
    <row r="71" spans="2:12">
      <c r="B71" s="245" t="s">
        <v>15</v>
      </c>
      <c r="C71" s="160" t="s">
        <v>21</v>
      </c>
      <c r="D71" s="162" t="s">
        <v>3</v>
      </c>
      <c r="E71" s="161" t="s">
        <v>31</v>
      </c>
      <c r="F71" s="162" t="s">
        <v>4</v>
      </c>
    </row>
    <row r="72" spans="2:12">
      <c r="B72" s="245" t="s">
        <v>48</v>
      </c>
      <c r="C72" s="160" t="s">
        <v>57</v>
      </c>
      <c r="D72" s="162" t="s">
        <v>4</v>
      </c>
      <c r="E72" s="163" t="s">
        <v>24</v>
      </c>
      <c r="F72" s="162" t="s">
        <v>3</v>
      </c>
    </row>
    <row r="73" spans="2:12">
      <c r="B73" s="245" t="s">
        <v>47</v>
      </c>
      <c r="C73" s="160" t="s">
        <v>33</v>
      </c>
      <c r="D73" s="162" t="s">
        <v>3</v>
      </c>
      <c r="E73" s="161" t="s">
        <v>60</v>
      </c>
      <c r="F73" s="162" t="s">
        <v>4</v>
      </c>
    </row>
    <row r="74" spans="2:12">
      <c r="B74" s="245" t="s">
        <v>28</v>
      </c>
      <c r="C74" s="160" t="s">
        <v>34</v>
      </c>
      <c r="D74" s="162" t="s">
        <v>3</v>
      </c>
      <c r="E74" s="164" t="s">
        <v>69</v>
      </c>
      <c r="F74" s="165" t="s">
        <v>4</v>
      </c>
    </row>
    <row r="75" spans="2:12" ht="15.75" thickBot="1">
      <c r="B75" s="246" t="s">
        <v>32</v>
      </c>
      <c r="C75" s="166" t="s">
        <v>53</v>
      </c>
      <c r="D75" s="168" t="s">
        <v>3</v>
      </c>
      <c r="E75" s="167" t="s">
        <v>67</v>
      </c>
      <c r="F75" s="168" t="s">
        <v>3</v>
      </c>
    </row>
    <row r="77" spans="2:12" ht="16.5" thickBot="1">
      <c r="B77" s="686" t="s">
        <v>83</v>
      </c>
      <c r="C77" s="686"/>
      <c r="D77" s="686"/>
      <c r="E77" s="686"/>
      <c r="F77" s="686"/>
    </row>
    <row r="78" spans="2:12" ht="15.75" thickBot="1">
      <c r="C78" s="684" t="s">
        <v>70</v>
      </c>
      <c r="D78" s="685"/>
      <c r="E78" s="684" t="s">
        <v>71</v>
      </c>
      <c r="F78" s="685"/>
    </row>
    <row r="79" spans="2:12">
      <c r="B79" s="244" t="s">
        <v>0</v>
      </c>
      <c r="C79" s="691" t="s">
        <v>72</v>
      </c>
      <c r="D79" s="692"/>
      <c r="E79" s="691" t="s">
        <v>73</v>
      </c>
      <c r="F79" s="692"/>
    </row>
    <row r="80" spans="2:12">
      <c r="B80" s="245" t="s">
        <v>9</v>
      </c>
      <c r="C80" s="687" t="s">
        <v>74</v>
      </c>
      <c r="D80" s="688"/>
      <c r="E80" s="687" t="s">
        <v>75</v>
      </c>
      <c r="F80" s="688"/>
    </row>
    <row r="81" spans="2:6">
      <c r="B81" s="245" t="s">
        <v>15</v>
      </c>
      <c r="C81" s="693" t="s">
        <v>77</v>
      </c>
      <c r="D81" s="694"/>
      <c r="E81" s="693" t="s">
        <v>76</v>
      </c>
      <c r="F81" s="694"/>
    </row>
    <row r="82" spans="2:6">
      <c r="B82" s="245" t="s">
        <v>48</v>
      </c>
      <c r="C82" s="687" t="s">
        <v>78</v>
      </c>
      <c r="D82" s="688"/>
      <c r="E82" s="687" t="s">
        <v>79</v>
      </c>
      <c r="F82" s="688"/>
    </row>
    <row r="83" spans="2:6">
      <c r="B83" s="245" t="s">
        <v>47</v>
      </c>
      <c r="C83" s="693" t="s">
        <v>54</v>
      </c>
      <c r="D83" s="694"/>
      <c r="E83" s="693" t="s">
        <v>80</v>
      </c>
      <c r="F83" s="694"/>
    </row>
    <row r="84" spans="2:6">
      <c r="B84" s="245" t="s">
        <v>28</v>
      </c>
      <c r="C84" s="687" t="s">
        <v>81</v>
      </c>
      <c r="D84" s="688"/>
      <c r="E84" s="687" t="s">
        <v>82</v>
      </c>
      <c r="F84" s="688"/>
    </row>
    <row r="85" spans="2:6" ht="15.75" thickBot="1">
      <c r="B85" s="246" t="s">
        <v>32</v>
      </c>
      <c r="C85" s="689" t="s">
        <v>63</v>
      </c>
      <c r="D85" s="690"/>
      <c r="E85" s="695" t="s">
        <v>84</v>
      </c>
      <c r="F85" s="696"/>
    </row>
    <row r="87" spans="2:6" ht="16.5" thickBot="1">
      <c r="B87" s="686" t="s">
        <v>119</v>
      </c>
      <c r="C87" s="686"/>
      <c r="D87" s="686"/>
      <c r="E87" s="686"/>
      <c r="F87" s="686"/>
    </row>
    <row r="88" spans="2:6" ht="15.75" thickBot="1">
      <c r="C88" s="684" t="s">
        <v>97</v>
      </c>
      <c r="D88" s="685"/>
      <c r="E88" s="684" t="s">
        <v>98</v>
      </c>
      <c r="F88" s="685"/>
    </row>
    <row r="89" spans="2:6">
      <c r="B89" s="244" t="s">
        <v>0</v>
      </c>
      <c r="C89" s="691" t="s">
        <v>99</v>
      </c>
      <c r="D89" s="692"/>
      <c r="E89" s="691" t="s">
        <v>100</v>
      </c>
      <c r="F89" s="692"/>
    </row>
    <row r="90" spans="2:6">
      <c r="B90" s="245" t="s">
        <v>9</v>
      </c>
      <c r="C90" s="687" t="s">
        <v>101</v>
      </c>
      <c r="D90" s="688"/>
      <c r="E90" s="687" t="s">
        <v>102</v>
      </c>
      <c r="F90" s="688"/>
    </row>
    <row r="91" spans="2:6">
      <c r="B91" s="245" t="s">
        <v>15</v>
      </c>
      <c r="C91" s="693" t="s">
        <v>103</v>
      </c>
      <c r="D91" s="694"/>
      <c r="E91" s="693" t="s">
        <v>104</v>
      </c>
      <c r="F91" s="694"/>
    </row>
    <row r="92" spans="2:6">
      <c r="B92" s="245" t="s">
        <v>48</v>
      </c>
      <c r="C92" s="687" t="s">
        <v>105</v>
      </c>
      <c r="D92" s="688"/>
      <c r="E92" s="687" t="s">
        <v>106</v>
      </c>
      <c r="F92" s="688"/>
    </row>
    <row r="93" spans="2:6">
      <c r="B93" s="245" t="s">
        <v>47</v>
      </c>
      <c r="C93" s="693" t="s">
        <v>107</v>
      </c>
      <c r="D93" s="694"/>
      <c r="E93" s="693" t="s">
        <v>108</v>
      </c>
      <c r="F93" s="694"/>
    </row>
    <row r="94" spans="2:6">
      <c r="B94" s="245" t="s">
        <v>28</v>
      </c>
      <c r="C94" s="687" t="s">
        <v>54</v>
      </c>
      <c r="D94" s="688"/>
      <c r="E94" s="687" t="s">
        <v>109</v>
      </c>
      <c r="F94" s="688"/>
    </row>
    <row r="95" spans="2:6" ht="15.75" thickBot="1">
      <c r="B95" s="246" t="s">
        <v>32</v>
      </c>
      <c r="C95" s="689" t="s">
        <v>63</v>
      </c>
      <c r="D95" s="690"/>
      <c r="E95" s="695" t="s">
        <v>110</v>
      </c>
      <c r="F95" s="696"/>
    </row>
    <row r="97" spans="2:6" ht="16.5" thickBot="1">
      <c r="B97" s="686" t="s">
        <v>120</v>
      </c>
      <c r="C97" s="686"/>
      <c r="D97" s="686"/>
      <c r="E97" s="686"/>
      <c r="F97" s="686"/>
    </row>
    <row r="98" spans="2:6" ht="15.75" thickBot="1">
      <c r="C98" s="684" t="s">
        <v>97</v>
      </c>
      <c r="D98" s="685" t="s">
        <v>111</v>
      </c>
      <c r="E98" s="684" t="s">
        <v>98</v>
      </c>
      <c r="F98" s="685" t="s">
        <v>112</v>
      </c>
    </row>
    <row r="99" spans="2:6">
      <c r="B99" s="244" t="s">
        <v>0</v>
      </c>
      <c r="C99" s="691" t="s">
        <v>95</v>
      </c>
      <c r="D99" s="692"/>
      <c r="E99" s="691" t="s">
        <v>100</v>
      </c>
      <c r="F99" s="692"/>
    </row>
    <row r="100" spans="2:6">
      <c r="B100" s="245" t="s">
        <v>9</v>
      </c>
      <c r="C100" s="687" t="s">
        <v>72</v>
      </c>
      <c r="D100" s="688"/>
      <c r="E100" s="687" t="s">
        <v>113</v>
      </c>
      <c r="F100" s="688"/>
    </row>
    <row r="101" spans="2:6">
      <c r="B101" s="245" t="s">
        <v>15</v>
      </c>
      <c r="C101" s="693" t="s">
        <v>114</v>
      </c>
      <c r="D101" s="694"/>
      <c r="E101" s="693" t="s">
        <v>73</v>
      </c>
      <c r="F101" s="694"/>
    </row>
    <row r="102" spans="2:6">
      <c r="B102" s="245" t="s">
        <v>48</v>
      </c>
      <c r="C102" s="687" t="s">
        <v>115</v>
      </c>
      <c r="D102" s="688"/>
      <c r="E102" s="687" t="s">
        <v>116</v>
      </c>
      <c r="F102" s="688"/>
    </row>
    <row r="103" spans="2:6">
      <c r="B103" s="245" t="s">
        <v>47</v>
      </c>
      <c r="C103" s="693" t="s">
        <v>107</v>
      </c>
      <c r="D103" s="694"/>
      <c r="E103" s="693" t="s">
        <v>76</v>
      </c>
      <c r="F103" s="694"/>
    </row>
    <row r="104" spans="2:6">
      <c r="B104" s="245" t="s">
        <v>28</v>
      </c>
      <c r="C104" s="687" t="s">
        <v>117</v>
      </c>
      <c r="D104" s="688"/>
      <c r="E104" s="687" t="s">
        <v>118</v>
      </c>
      <c r="F104" s="688"/>
    </row>
    <row r="105" spans="2:6" ht="15.75" thickBot="1">
      <c r="B105" s="246" t="s">
        <v>32</v>
      </c>
      <c r="C105" s="689" t="s">
        <v>54</v>
      </c>
      <c r="D105" s="690"/>
      <c r="E105" s="695" t="s">
        <v>84</v>
      </c>
      <c r="F105" s="696"/>
    </row>
    <row r="107" spans="2:6" ht="16.5" thickBot="1">
      <c r="B107" s="686" t="s">
        <v>126</v>
      </c>
      <c r="C107" s="686"/>
      <c r="D107" s="686"/>
      <c r="E107" s="686"/>
      <c r="F107" s="686"/>
    </row>
    <row r="108" spans="2:6" ht="15.75" thickBot="1">
      <c r="B108" s="192" t="s">
        <v>46</v>
      </c>
      <c r="C108" s="684" t="s">
        <v>121</v>
      </c>
      <c r="D108" s="685"/>
      <c r="E108" s="684" t="s">
        <v>122</v>
      </c>
      <c r="F108" s="685"/>
    </row>
    <row r="109" spans="2:6">
      <c r="B109" s="193" t="s">
        <v>0</v>
      </c>
      <c r="C109" s="194" t="s">
        <v>56</v>
      </c>
      <c r="D109" s="195" t="s">
        <v>3</v>
      </c>
      <c r="E109" s="196" t="s">
        <v>8</v>
      </c>
      <c r="F109" s="197" t="s">
        <v>5</v>
      </c>
    </row>
    <row r="110" spans="2:6">
      <c r="B110" s="198" t="s">
        <v>9</v>
      </c>
      <c r="C110" s="199" t="s">
        <v>7</v>
      </c>
      <c r="D110" s="200" t="s">
        <v>3</v>
      </c>
      <c r="E110" s="201" t="s">
        <v>123</v>
      </c>
      <c r="F110" s="202" t="s">
        <v>5</v>
      </c>
    </row>
    <row r="111" spans="2:6">
      <c r="B111" s="198" t="s">
        <v>15</v>
      </c>
      <c r="C111" s="199" t="s">
        <v>11</v>
      </c>
      <c r="D111" s="200" t="s">
        <v>3</v>
      </c>
      <c r="E111" s="203" t="s">
        <v>18</v>
      </c>
      <c r="F111" s="204" t="s">
        <v>6</v>
      </c>
    </row>
    <row r="112" spans="2:6">
      <c r="B112" s="198" t="s">
        <v>48</v>
      </c>
      <c r="C112" s="199" t="s">
        <v>124</v>
      </c>
      <c r="D112" s="200" t="s">
        <v>3</v>
      </c>
      <c r="E112" s="203" t="s">
        <v>24</v>
      </c>
      <c r="F112" s="204" t="s">
        <v>3</v>
      </c>
    </row>
    <row r="113" spans="2:6">
      <c r="B113" s="198" t="s">
        <v>47</v>
      </c>
      <c r="C113" s="199" t="s">
        <v>125</v>
      </c>
      <c r="D113" s="200" t="s">
        <v>4</v>
      </c>
      <c r="E113" s="201" t="s">
        <v>17</v>
      </c>
      <c r="F113" s="202" t="s">
        <v>3</v>
      </c>
    </row>
    <row r="114" spans="2:6">
      <c r="B114" s="198" t="s">
        <v>28</v>
      </c>
      <c r="C114" s="199" t="s">
        <v>26</v>
      </c>
      <c r="D114" s="200" t="s">
        <v>3</v>
      </c>
      <c r="E114" s="201" t="s">
        <v>40</v>
      </c>
      <c r="F114" s="202" t="s">
        <v>3</v>
      </c>
    </row>
    <row r="115" spans="2:6" ht="15.75" thickBot="1">
      <c r="B115" s="205" t="s">
        <v>32</v>
      </c>
      <c r="C115" s="206" t="s">
        <v>33</v>
      </c>
      <c r="D115" s="207" t="s">
        <v>3</v>
      </c>
      <c r="E115" s="208" t="s">
        <v>30</v>
      </c>
      <c r="F115" s="209" t="s">
        <v>4</v>
      </c>
    </row>
    <row r="117" spans="2:6" ht="16.5" thickBot="1">
      <c r="B117" s="686" t="s">
        <v>130</v>
      </c>
      <c r="C117" s="686"/>
      <c r="D117" s="686"/>
      <c r="E117" s="686"/>
      <c r="F117" s="686"/>
    </row>
    <row r="118" spans="2:6" ht="15.75" thickBot="1">
      <c r="B118" s="192"/>
      <c r="C118" s="684" t="s">
        <v>127</v>
      </c>
      <c r="D118" s="685"/>
      <c r="E118" s="684" t="s">
        <v>128</v>
      </c>
      <c r="F118" s="685"/>
    </row>
    <row r="119" spans="2:6">
      <c r="B119" s="193" t="s">
        <v>0</v>
      </c>
      <c r="C119" s="194" t="s">
        <v>49</v>
      </c>
      <c r="D119" s="195" t="s">
        <v>3</v>
      </c>
      <c r="E119" s="196" t="s">
        <v>8</v>
      </c>
      <c r="F119" s="197" t="s">
        <v>5</v>
      </c>
    </row>
    <row r="120" spans="2:6">
      <c r="B120" s="198" t="s">
        <v>9</v>
      </c>
      <c r="C120" s="199" t="s">
        <v>37</v>
      </c>
      <c r="D120" s="200" t="s">
        <v>3</v>
      </c>
      <c r="E120" s="201" t="s">
        <v>50</v>
      </c>
      <c r="F120" s="202" t="s">
        <v>3</v>
      </c>
    </row>
    <row r="121" spans="2:6">
      <c r="B121" s="198" t="s">
        <v>15</v>
      </c>
      <c r="C121" s="199" t="s">
        <v>12</v>
      </c>
      <c r="D121" s="200" t="s">
        <v>3</v>
      </c>
      <c r="E121" s="203" t="s">
        <v>123</v>
      </c>
      <c r="F121" s="204" t="s">
        <v>5</v>
      </c>
    </row>
    <row r="122" spans="2:6">
      <c r="B122" s="198" t="s">
        <v>48</v>
      </c>
      <c r="C122" s="199" t="s">
        <v>62</v>
      </c>
      <c r="D122" s="200" t="s">
        <v>5</v>
      </c>
      <c r="E122" s="203" t="s">
        <v>24</v>
      </c>
      <c r="F122" s="204" t="s">
        <v>3</v>
      </c>
    </row>
    <row r="123" spans="2:6">
      <c r="B123" s="198" t="s">
        <v>47</v>
      </c>
      <c r="C123" s="199" t="s">
        <v>13</v>
      </c>
      <c r="D123" s="200" t="s">
        <v>4</v>
      </c>
      <c r="E123" s="201" t="s">
        <v>129</v>
      </c>
      <c r="F123" s="202" t="s">
        <v>4</v>
      </c>
    </row>
    <row r="124" spans="2:6">
      <c r="B124" s="198" t="s">
        <v>28</v>
      </c>
      <c r="C124" s="199" t="s">
        <v>125</v>
      </c>
      <c r="D124" s="200" t="s">
        <v>4</v>
      </c>
      <c r="E124" s="201" t="s">
        <v>27</v>
      </c>
      <c r="F124" s="202" t="s">
        <v>3</v>
      </c>
    </row>
    <row r="125" spans="2:6" ht="15.75" thickBot="1">
      <c r="B125" s="205" t="s">
        <v>32</v>
      </c>
      <c r="C125" s="206" t="s">
        <v>26</v>
      </c>
      <c r="D125" s="207" t="s">
        <v>3</v>
      </c>
      <c r="E125" s="208" t="s">
        <v>29</v>
      </c>
      <c r="F125" s="209" t="s">
        <v>3</v>
      </c>
    </row>
    <row r="127" spans="2:6" ht="16.5" thickBot="1">
      <c r="B127" s="686" t="s">
        <v>131</v>
      </c>
      <c r="C127" s="686"/>
      <c r="D127" s="686"/>
      <c r="E127" s="686"/>
      <c r="F127" s="686"/>
    </row>
    <row r="128" spans="2:6" ht="15.75" thickBot="1">
      <c r="B128" s="192"/>
      <c r="C128" s="684" t="s">
        <v>127</v>
      </c>
      <c r="D128" s="685"/>
      <c r="E128" s="684" t="s">
        <v>128</v>
      </c>
      <c r="F128" s="685"/>
    </row>
    <row r="129" spans="2:6">
      <c r="B129" s="193" t="s">
        <v>0</v>
      </c>
      <c r="C129" s="194" t="s">
        <v>133</v>
      </c>
      <c r="D129" s="195" t="s">
        <v>4</v>
      </c>
      <c r="E129" s="196" t="s">
        <v>8</v>
      </c>
      <c r="F129" s="197" t="s">
        <v>5</v>
      </c>
    </row>
    <row r="130" spans="2:6">
      <c r="B130" s="198" t="s">
        <v>9</v>
      </c>
      <c r="C130" s="199" t="s">
        <v>49</v>
      </c>
      <c r="D130" s="200" t="s">
        <v>3</v>
      </c>
      <c r="E130" s="201" t="s">
        <v>94</v>
      </c>
      <c r="F130" s="202" t="s">
        <v>134</v>
      </c>
    </row>
    <row r="131" spans="2:6">
      <c r="B131" s="198" t="s">
        <v>15</v>
      </c>
      <c r="C131" s="199" t="s">
        <v>16</v>
      </c>
      <c r="D131" s="200" t="s">
        <v>3</v>
      </c>
      <c r="E131" s="203" t="s">
        <v>89</v>
      </c>
      <c r="F131" s="204" t="s">
        <v>4</v>
      </c>
    </row>
    <row r="132" spans="2:6">
      <c r="B132" s="198" t="s">
        <v>48</v>
      </c>
      <c r="C132" s="199" t="s">
        <v>42</v>
      </c>
      <c r="D132" s="200" t="s">
        <v>4</v>
      </c>
      <c r="E132" s="203" t="s">
        <v>55</v>
      </c>
      <c r="F132" s="204" t="s">
        <v>4</v>
      </c>
    </row>
    <row r="133" spans="2:6">
      <c r="B133" s="198" t="s">
        <v>47</v>
      </c>
      <c r="C133" s="199" t="s">
        <v>11</v>
      </c>
      <c r="D133" s="200" t="s">
        <v>3</v>
      </c>
      <c r="E133" s="201" t="s">
        <v>123</v>
      </c>
      <c r="F133" s="202" t="s">
        <v>5</v>
      </c>
    </row>
    <row r="134" spans="2:6">
      <c r="B134" s="198" t="s">
        <v>28</v>
      </c>
      <c r="C134" s="199" t="s">
        <v>13</v>
      </c>
      <c r="D134" s="200" t="s">
        <v>4</v>
      </c>
      <c r="E134" s="201" t="s">
        <v>17</v>
      </c>
      <c r="F134" s="202" t="s">
        <v>3</v>
      </c>
    </row>
    <row r="135" spans="2:6" ht="15.75" thickBot="1">
      <c r="B135" s="205" t="s">
        <v>32</v>
      </c>
      <c r="C135" s="206" t="s">
        <v>26</v>
      </c>
      <c r="D135" s="207" t="s">
        <v>3</v>
      </c>
      <c r="E135" s="208" t="s">
        <v>27</v>
      </c>
      <c r="F135" s="209" t="s">
        <v>3</v>
      </c>
    </row>
    <row r="137" spans="2:6" ht="16.5" thickBot="1">
      <c r="B137" s="686" t="s">
        <v>132</v>
      </c>
      <c r="C137" s="686"/>
      <c r="D137" s="686"/>
      <c r="E137" s="686"/>
      <c r="F137" s="686"/>
    </row>
    <row r="138" spans="2:6" ht="15.75" thickBot="1">
      <c r="B138" s="192"/>
      <c r="C138" s="684" t="s">
        <v>127</v>
      </c>
      <c r="D138" s="685"/>
      <c r="E138" s="684" t="s">
        <v>128</v>
      </c>
      <c r="F138" s="685"/>
    </row>
    <row r="139" spans="2:6">
      <c r="B139" s="193" t="s">
        <v>0</v>
      </c>
      <c r="C139" s="194" t="s">
        <v>56</v>
      </c>
      <c r="D139" s="195" t="s">
        <v>3</v>
      </c>
      <c r="E139" s="196" t="s">
        <v>8</v>
      </c>
      <c r="F139" s="197" t="s">
        <v>5</v>
      </c>
    </row>
    <row r="140" spans="2:6">
      <c r="B140" s="198" t="s">
        <v>9</v>
      </c>
      <c r="C140" s="199" t="s">
        <v>135</v>
      </c>
      <c r="D140" s="200" t="s">
        <v>3</v>
      </c>
      <c r="E140" s="201" t="s">
        <v>136</v>
      </c>
      <c r="F140" s="202" t="s">
        <v>3</v>
      </c>
    </row>
    <row r="141" spans="2:6">
      <c r="B141" s="198" t="s">
        <v>15</v>
      </c>
      <c r="C141" s="199" t="s">
        <v>12</v>
      </c>
      <c r="D141" s="200" t="s">
        <v>3</v>
      </c>
      <c r="E141" s="203" t="s">
        <v>85</v>
      </c>
      <c r="F141" s="204" t="s">
        <v>3</v>
      </c>
    </row>
    <row r="142" spans="2:6">
      <c r="B142" s="198" t="s">
        <v>48</v>
      </c>
      <c r="C142" s="199" t="s">
        <v>124</v>
      </c>
      <c r="D142" s="200" t="s">
        <v>3</v>
      </c>
      <c r="E142" s="203" t="s">
        <v>41</v>
      </c>
      <c r="F142" s="204" t="s">
        <v>3</v>
      </c>
    </row>
    <row r="143" spans="2:6">
      <c r="B143" s="198" t="s">
        <v>47</v>
      </c>
      <c r="C143" s="199" t="s">
        <v>10</v>
      </c>
      <c r="D143" s="200" t="s">
        <v>3</v>
      </c>
      <c r="E143" s="201" t="s">
        <v>137</v>
      </c>
      <c r="F143" s="202" t="s">
        <v>4</v>
      </c>
    </row>
    <row r="144" spans="2:6">
      <c r="B144" s="198" t="s">
        <v>28</v>
      </c>
      <c r="C144" s="199" t="s">
        <v>138</v>
      </c>
      <c r="D144" s="200" t="s">
        <v>4</v>
      </c>
      <c r="E144" s="201" t="s">
        <v>139</v>
      </c>
      <c r="F144" s="202" t="s">
        <v>4</v>
      </c>
    </row>
    <row r="145" spans="2:6" ht="15.75" thickBot="1">
      <c r="B145" s="205" t="s">
        <v>32</v>
      </c>
      <c r="C145" s="206" t="s">
        <v>19</v>
      </c>
      <c r="D145" s="207" t="s">
        <v>3</v>
      </c>
      <c r="E145" s="208" t="s">
        <v>29</v>
      </c>
      <c r="F145" s="209" t="s">
        <v>3</v>
      </c>
    </row>
  </sheetData>
  <mergeCells count="154">
    <mergeCell ref="K4:L4"/>
    <mergeCell ref="K8:L8"/>
    <mergeCell ref="I8:J8"/>
    <mergeCell ref="B2:F2"/>
    <mergeCell ref="H2:L2"/>
    <mergeCell ref="C3:D3"/>
    <mergeCell ref="E3:F3"/>
    <mergeCell ref="I3:J3"/>
    <mergeCell ref="K3:L3"/>
    <mergeCell ref="K6:L6"/>
    <mergeCell ref="I7:J7"/>
    <mergeCell ref="K7:L7"/>
    <mergeCell ref="K19:L19"/>
    <mergeCell ref="K17:L17"/>
    <mergeCell ref="E19:F19"/>
    <mergeCell ref="B13:F13"/>
    <mergeCell ref="H13:L13"/>
    <mergeCell ref="C14:D14"/>
    <mergeCell ref="E14:F14"/>
    <mergeCell ref="I14:J14"/>
    <mergeCell ref="K14:L14"/>
    <mergeCell ref="I18:J18"/>
    <mergeCell ref="K18:L18"/>
    <mergeCell ref="B23:F23"/>
    <mergeCell ref="H23:L23"/>
    <mergeCell ref="C24:D24"/>
    <mergeCell ref="E24:F24"/>
    <mergeCell ref="I24:J24"/>
    <mergeCell ref="K24:L24"/>
    <mergeCell ref="K25:L25"/>
    <mergeCell ref="C34:D34"/>
    <mergeCell ref="E34:F34"/>
    <mergeCell ref="I34:J34"/>
    <mergeCell ref="K34:L34"/>
    <mergeCell ref="B33:F33"/>
    <mergeCell ref="H33:L33"/>
    <mergeCell ref="K28:L28"/>
    <mergeCell ref="K29:L29"/>
    <mergeCell ref="I28:J28"/>
    <mergeCell ref="K35:L35"/>
    <mergeCell ref="I38:J38"/>
    <mergeCell ref="K38:L38"/>
    <mergeCell ref="C41:D41"/>
    <mergeCell ref="I41:J41"/>
    <mergeCell ref="K39:L39"/>
    <mergeCell ref="E39:F39"/>
    <mergeCell ref="E40:F40"/>
    <mergeCell ref="I40:J40"/>
    <mergeCell ref="K40:L40"/>
    <mergeCell ref="E41:F41"/>
    <mergeCell ref="K41:L41"/>
    <mergeCell ref="B137:F137"/>
    <mergeCell ref="C138:D138"/>
    <mergeCell ref="E138:F138"/>
    <mergeCell ref="C118:D118"/>
    <mergeCell ref="E118:F118"/>
    <mergeCell ref="B117:F117"/>
    <mergeCell ref="B127:F127"/>
    <mergeCell ref="C128:D128"/>
    <mergeCell ref="E128:F128"/>
    <mergeCell ref="C105:D105"/>
    <mergeCell ref="E105:F105"/>
    <mergeCell ref="C108:D108"/>
    <mergeCell ref="E108:F108"/>
    <mergeCell ref="B107:F107"/>
    <mergeCell ref="C104:D104"/>
    <mergeCell ref="E104:F104"/>
    <mergeCell ref="C101:D101"/>
    <mergeCell ref="E101:F101"/>
    <mergeCell ref="C102:D102"/>
    <mergeCell ref="E102:F102"/>
    <mergeCell ref="C103:D103"/>
    <mergeCell ref="E103:F103"/>
    <mergeCell ref="C98:D98"/>
    <mergeCell ref="E98:F98"/>
    <mergeCell ref="C99:D99"/>
    <mergeCell ref="E99:F99"/>
    <mergeCell ref="E100:F100"/>
    <mergeCell ref="C100:D100"/>
    <mergeCell ref="C94:D94"/>
    <mergeCell ref="E94:F94"/>
    <mergeCell ref="C95:D95"/>
    <mergeCell ref="E95:F95"/>
    <mergeCell ref="B97:F97"/>
    <mergeCell ref="C93:D93"/>
    <mergeCell ref="E93:F93"/>
    <mergeCell ref="C88:D88"/>
    <mergeCell ref="E88:F88"/>
    <mergeCell ref="C89:D89"/>
    <mergeCell ref="E89:F89"/>
    <mergeCell ref="C90:D90"/>
    <mergeCell ref="E90:F90"/>
    <mergeCell ref="B87:F87"/>
    <mergeCell ref="C91:D91"/>
    <mergeCell ref="E91:F91"/>
    <mergeCell ref="C92:D92"/>
    <mergeCell ref="E92:F92"/>
    <mergeCell ref="C68:D68"/>
    <mergeCell ref="E68:F68"/>
    <mergeCell ref="B67:F67"/>
    <mergeCell ref="B77:F77"/>
    <mergeCell ref="C78:D78"/>
    <mergeCell ref="E78:F78"/>
    <mergeCell ref="C84:D84"/>
    <mergeCell ref="B60:B61"/>
    <mergeCell ref="C85:D85"/>
    <mergeCell ref="E79:F79"/>
    <mergeCell ref="E80:F80"/>
    <mergeCell ref="E81:F81"/>
    <mergeCell ref="E82:F82"/>
    <mergeCell ref="E83:F83"/>
    <mergeCell ref="E84:F84"/>
    <mergeCell ref="E85:F85"/>
    <mergeCell ref="C79:D79"/>
    <mergeCell ref="C80:D80"/>
    <mergeCell ref="C81:D81"/>
    <mergeCell ref="C82:D82"/>
    <mergeCell ref="C83:D83"/>
    <mergeCell ref="K62:L62"/>
    <mergeCell ref="C65:D65"/>
    <mergeCell ref="E65:F65"/>
    <mergeCell ref="I65:J65"/>
    <mergeCell ref="K65:L65"/>
    <mergeCell ref="H56:L56"/>
    <mergeCell ref="K58:L58"/>
    <mergeCell ref="C60:C61"/>
    <mergeCell ref="D60:D61"/>
    <mergeCell ref="E60:E61"/>
    <mergeCell ref="F60:F61"/>
    <mergeCell ref="H60:H61"/>
    <mergeCell ref="I60:I61"/>
    <mergeCell ref="J60:J61"/>
    <mergeCell ref="I57:J57"/>
    <mergeCell ref="K57:L57"/>
    <mergeCell ref="B56:F56"/>
    <mergeCell ref="C57:D57"/>
    <mergeCell ref="E57:F57"/>
    <mergeCell ref="B43:F43"/>
    <mergeCell ref="H43:L43"/>
    <mergeCell ref="B53:F53"/>
    <mergeCell ref="H53:L53"/>
    <mergeCell ref="B54:F54"/>
    <mergeCell ref="H54:L54"/>
    <mergeCell ref="N45:N47"/>
    <mergeCell ref="C51:D51"/>
    <mergeCell ref="I51:J51"/>
    <mergeCell ref="I48:J48"/>
    <mergeCell ref="K48:L48"/>
    <mergeCell ref="K46:L46"/>
    <mergeCell ref="K45:L45"/>
    <mergeCell ref="C44:D44"/>
    <mergeCell ref="E44:F44"/>
    <mergeCell ref="I44:J44"/>
    <mergeCell ref="K44:L44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G11"/>
  <sheetViews>
    <sheetView view="pageBreakPreview" zoomScale="145" zoomScaleNormal="100" zoomScaleSheetLayoutView="145" workbookViewId="0">
      <selection activeCell="B20" sqref="B20"/>
    </sheetView>
  </sheetViews>
  <sheetFormatPr defaultRowHeight="15"/>
  <cols>
    <col min="1" max="1" width="2.85546875" customWidth="1"/>
    <col min="2" max="2" width="13.140625" customWidth="1"/>
    <col min="3" max="3" width="9.140625" customWidth="1"/>
  </cols>
  <sheetData>
    <row r="2" spans="2:7" s="150" customFormat="1" ht="15.75" thickBot="1">
      <c r="B2" s="1"/>
      <c r="C2" s="218" t="s">
        <v>5</v>
      </c>
      <c r="D2" s="81" t="s">
        <v>4</v>
      </c>
      <c r="E2" s="409" t="s">
        <v>189</v>
      </c>
      <c r="F2" s="218" t="s">
        <v>6</v>
      </c>
      <c r="G2" s="218" t="s">
        <v>3</v>
      </c>
    </row>
    <row r="3" spans="2:7">
      <c r="B3" s="219" t="s">
        <v>0</v>
      </c>
      <c r="C3" s="220">
        <f>'Borrowdale Trophy'!G214</f>
        <v>1490</v>
      </c>
      <c r="D3" s="220">
        <f>'Borrowdale Trophy'!H214</f>
        <v>1343</v>
      </c>
      <c r="E3" s="220">
        <f>'Borrowdale Trophy'!I214</f>
        <v>1305</v>
      </c>
      <c r="F3" s="220">
        <f>'Borrowdale Trophy'!J214</f>
        <v>0</v>
      </c>
      <c r="G3" s="220">
        <f>'Borrowdale Trophy'!K214</f>
        <v>1797</v>
      </c>
    </row>
    <row r="4" spans="2:7">
      <c r="B4" s="221" t="s">
        <v>9</v>
      </c>
      <c r="C4" s="221">
        <f>'Borrowdale Trophy'!G215</f>
        <v>980</v>
      </c>
      <c r="D4" s="221">
        <f>'Borrowdale Trophy'!H215</f>
        <v>1545</v>
      </c>
      <c r="E4" s="221">
        <f>'Borrowdale Trophy'!I215</f>
        <v>1625</v>
      </c>
      <c r="F4" s="221">
        <f>'Borrowdale Trophy'!J215</f>
        <v>0</v>
      </c>
      <c r="G4" s="221">
        <f>'Borrowdale Trophy'!K215</f>
        <v>1715</v>
      </c>
    </row>
    <row r="5" spans="2:7">
      <c r="B5" s="223" t="s">
        <v>15</v>
      </c>
      <c r="C5" s="223">
        <f>'Borrowdale Trophy'!G216</f>
        <v>1507</v>
      </c>
      <c r="D5" s="223">
        <f>'Borrowdale Trophy'!H216</f>
        <v>1387</v>
      </c>
      <c r="E5" s="223">
        <f>'Borrowdale Trophy'!I216</f>
        <v>1479</v>
      </c>
      <c r="F5" s="223">
        <f>'Borrowdale Trophy'!J216</f>
        <v>552</v>
      </c>
      <c r="G5" s="223">
        <f>'Borrowdale Trophy'!K216</f>
        <v>1820</v>
      </c>
    </row>
    <row r="6" spans="2:7">
      <c r="B6" s="225" t="s">
        <v>48</v>
      </c>
      <c r="C6" s="225">
        <f>'Borrowdale Trophy'!G217</f>
        <v>945</v>
      </c>
      <c r="D6" s="225">
        <f>'Borrowdale Trophy'!H217</f>
        <v>1454</v>
      </c>
      <c r="E6" s="225">
        <f>'Borrowdale Trophy'!I217</f>
        <v>369</v>
      </c>
      <c r="F6" s="225">
        <f>'Borrowdale Trophy'!J217</f>
        <v>88</v>
      </c>
      <c r="G6" s="225">
        <f>'Borrowdale Trophy'!K217</f>
        <v>1358</v>
      </c>
    </row>
    <row r="7" spans="2:7">
      <c r="B7" s="429" t="s">
        <v>261</v>
      </c>
      <c r="C7" s="429">
        <f>'Borrowdale Trophy'!G218</f>
        <v>392</v>
      </c>
      <c r="D7" s="429">
        <f>'Borrowdale Trophy'!H218</f>
        <v>589</v>
      </c>
      <c r="E7" s="429">
        <f>'Borrowdale Trophy'!I218</f>
        <v>99</v>
      </c>
      <c r="F7" s="429">
        <f>'Borrowdale Trophy'!J218</f>
        <v>0</v>
      </c>
      <c r="G7" s="429">
        <f>'Borrowdale Trophy'!K218</f>
        <v>196</v>
      </c>
    </row>
    <row r="8" spans="2:7">
      <c r="B8" s="152" t="s">
        <v>47</v>
      </c>
      <c r="C8" s="152">
        <f>'Borrowdale Trophy'!G219</f>
        <v>0</v>
      </c>
      <c r="D8" s="152">
        <f>'Borrowdale Trophy'!H219</f>
        <v>586</v>
      </c>
      <c r="E8" s="152">
        <f>'Borrowdale Trophy'!I219</f>
        <v>193</v>
      </c>
      <c r="F8" s="152">
        <f>'Borrowdale Trophy'!J219</f>
        <v>0</v>
      </c>
      <c r="G8" s="152">
        <f>'Borrowdale Trophy'!K219</f>
        <v>1163</v>
      </c>
    </row>
    <row r="9" spans="2:7">
      <c r="B9" s="154" t="s">
        <v>28</v>
      </c>
      <c r="C9" s="154">
        <f>'Borrowdale Trophy'!G220</f>
        <v>675</v>
      </c>
      <c r="D9" s="154">
        <f>'Borrowdale Trophy'!H220</f>
        <v>971</v>
      </c>
      <c r="E9" s="154">
        <f>'Borrowdale Trophy'!I220</f>
        <v>389</v>
      </c>
      <c r="F9" s="154">
        <f>'Borrowdale Trophy'!J220</f>
        <v>0</v>
      </c>
      <c r="G9" s="154">
        <f>'Borrowdale Trophy'!K220</f>
        <v>286</v>
      </c>
    </row>
    <row r="10" spans="2:7" ht="15.75" thickBot="1">
      <c r="B10" s="156" t="s">
        <v>32</v>
      </c>
      <c r="C10" s="156">
        <f>'Borrowdale Trophy'!G221</f>
        <v>95</v>
      </c>
      <c r="D10" s="156">
        <f>'Borrowdale Trophy'!H221</f>
        <v>1177</v>
      </c>
      <c r="E10" s="156">
        <f>'Borrowdale Trophy'!I221</f>
        <v>192</v>
      </c>
      <c r="F10" s="156">
        <f>'Borrowdale Trophy'!J221</f>
        <v>0</v>
      </c>
      <c r="G10" s="156">
        <f>'Borrowdale Trophy'!K221</f>
        <v>764</v>
      </c>
    </row>
    <row r="11" spans="2:7" ht="15.75" thickBot="1">
      <c r="B11" s="227" t="s">
        <v>64</v>
      </c>
      <c r="C11" s="227">
        <f>'Borrowdale Trophy'!G222</f>
        <v>6084</v>
      </c>
      <c r="D11" s="227">
        <f>'Borrowdale Trophy'!H222</f>
        <v>9052</v>
      </c>
      <c r="E11" s="227">
        <f>'Borrowdale Trophy'!I222</f>
        <v>5651</v>
      </c>
      <c r="F11" s="227">
        <f>'Borrowdale Trophy'!J222</f>
        <v>640</v>
      </c>
      <c r="G11" s="227">
        <f>'Borrowdale Trophy'!K222</f>
        <v>9099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ADFE1-D5FD-4CB6-9E06-3464A1FAB030}">
  <sheetPr>
    <tabColor rgb="FFFFFF00"/>
  </sheetPr>
  <dimension ref="B1:AC552"/>
  <sheetViews>
    <sheetView zoomScale="115" zoomScaleNormal="115" workbookViewId="0">
      <pane ySplit="1" topLeftCell="A2" activePane="bottomLeft" state="frozen"/>
      <selection pane="bottomLeft" activeCell="C2" sqref="C2"/>
    </sheetView>
  </sheetViews>
  <sheetFormatPr defaultRowHeight="15"/>
  <cols>
    <col min="1" max="1" width="2.28515625" customWidth="1"/>
    <col min="2" max="2" width="12.28515625" style="1" bestFit="1" customWidth="1"/>
    <col min="3" max="3" width="11" bestFit="1" customWidth="1"/>
    <col min="4" max="4" width="26.42578125" bestFit="1" customWidth="1"/>
    <col min="5" max="5" width="16" style="300" bestFit="1" customWidth="1"/>
    <col min="6" max="6" width="6.5703125" style="261" bestFit="1" customWidth="1"/>
    <col min="7" max="7" width="9.42578125" bestFit="1" customWidth="1"/>
    <col min="8" max="15" width="6.5703125" customWidth="1"/>
    <col min="16" max="16" width="6.5703125" style="261" customWidth="1"/>
    <col min="17" max="18" width="6.5703125" customWidth="1"/>
    <col min="19" max="20" width="7.140625" style="231" customWidth="1"/>
    <col min="21" max="24" width="4.85546875" customWidth="1"/>
  </cols>
  <sheetData>
    <row r="1" spans="2:28" ht="79.5">
      <c r="B1" s="266" t="s">
        <v>46</v>
      </c>
      <c r="C1" s="266" t="s">
        <v>163</v>
      </c>
      <c r="D1" s="265" t="s">
        <v>1</v>
      </c>
      <c r="E1" s="447" t="s">
        <v>2</v>
      </c>
      <c r="F1" s="448" t="s">
        <v>45</v>
      </c>
      <c r="G1" s="440" t="str">
        <f>Yellow!E2</f>
        <v>Hawse End WCOC</v>
      </c>
      <c r="H1" s="440" t="str">
        <f>Yellow!F2</f>
        <v>Silver How LOC</v>
      </c>
      <c r="I1" s="440" t="str">
        <f>Yellow!G2</f>
        <v>Bea Tarn WCOC</v>
      </c>
      <c r="J1" s="440" t="str">
        <f>Yellow!H2</f>
        <v>Bampton Common BL</v>
      </c>
      <c r="K1" s="440" t="str">
        <f>Yellow!I2</f>
        <v>Troutal Fell LOC</v>
      </c>
      <c r="L1" s="440">
        <f>Yellow!J2</f>
        <v>0</v>
      </c>
      <c r="M1" s="440">
        <f>Yellow!K2</f>
        <v>0</v>
      </c>
      <c r="N1" s="440">
        <f>Yellow!L2</f>
        <v>0</v>
      </c>
      <c r="O1" s="440">
        <f>Yellow!M2</f>
        <v>0</v>
      </c>
      <c r="P1" s="521">
        <f>Yellow!N2</f>
        <v>0</v>
      </c>
      <c r="Q1" s="440" t="s">
        <v>36</v>
      </c>
      <c r="R1" s="440" t="s">
        <v>43</v>
      </c>
      <c r="S1" s="450" t="s">
        <v>44</v>
      </c>
      <c r="T1" s="542"/>
      <c r="U1" s="543" t="s">
        <v>300</v>
      </c>
      <c r="V1" s="543" t="s">
        <v>301</v>
      </c>
      <c r="W1" s="547" t="s">
        <v>304</v>
      </c>
      <c r="X1" s="547" t="s">
        <v>305</v>
      </c>
      <c r="Y1" t="s">
        <v>300</v>
      </c>
      <c r="Z1" t="s">
        <v>301</v>
      </c>
      <c r="AA1" t="s">
        <v>304</v>
      </c>
      <c r="AB1" t="s">
        <v>305</v>
      </c>
    </row>
    <row r="2" spans="2:28">
      <c r="B2" s="451" t="s">
        <v>0</v>
      </c>
      <c r="C2" s="314">
        <f>RANK(Q2,Q$2:Q$65)</f>
        <v>1</v>
      </c>
      <c r="D2" s="357"/>
      <c r="E2" s="335"/>
      <c r="F2" s="276"/>
      <c r="G2" s="308"/>
      <c r="H2" s="307"/>
      <c r="I2" s="308"/>
      <c r="J2" s="307"/>
      <c r="K2" s="307"/>
      <c r="L2" s="307"/>
      <c r="M2" s="307"/>
      <c r="N2" s="307"/>
      <c r="O2" s="303"/>
      <c r="P2" s="486"/>
      <c r="U2" s="543" t="str">
        <f t="shared" ref="U2:U33" si="0">IF(ISNUMBER(MATCH(F2,SM,0))=TRUE,"SM"," ")</f>
        <v xml:space="preserve"> </v>
      </c>
      <c r="V2" s="543" t="str">
        <f t="shared" ref="V2:V33" si="1">IF(ISNUMBER(MATCH(F2,JM,0))=TRUE,"JM"," ")</f>
        <v xml:space="preserve"> </v>
      </c>
      <c r="W2" s="547" t="str">
        <f t="shared" ref="W2:W33" si="2">IF(ISNUMBER(MATCH(F2,SW,0))=TRUE,"SW"," ")</f>
        <v xml:space="preserve"> </v>
      </c>
      <c r="X2" s="547" t="str">
        <f t="shared" ref="X2:X33" si="3">IF(ISNUMBER(MATCH(F2,JW,0))=TRUE,"JW"," ")</f>
        <v xml:space="preserve"> </v>
      </c>
      <c r="Y2" t="s">
        <v>204</v>
      </c>
      <c r="Z2" t="s">
        <v>256</v>
      </c>
      <c r="AA2" t="s">
        <v>211</v>
      </c>
      <c r="AB2" t="s">
        <v>257</v>
      </c>
    </row>
    <row r="3" spans="2:28">
      <c r="B3" s="452"/>
      <c r="C3" s="314">
        <f>RANK(Q3,Q$2:Q$65)</f>
        <v>1</v>
      </c>
      <c r="D3" s="357"/>
      <c r="E3" s="335"/>
      <c r="F3" s="276"/>
      <c r="G3" s="305"/>
      <c r="H3" s="303"/>
      <c r="I3" s="303"/>
      <c r="J3" s="303"/>
      <c r="K3" s="303"/>
      <c r="L3" s="303"/>
      <c r="M3" s="303"/>
      <c r="N3" s="303"/>
      <c r="O3" s="303"/>
      <c r="P3" s="486"/>
      <c r="U3" s="543" t="str">
        <f t="shared" si="0"/>
        <v xml:space="preserve"> </v>
      </c>
      <c r="V3" s="543" t="str">
        <f t="shared" si="1"/>
        <v xml:space="preserve"> </v>
      </c>
      <c r="W3" s="547" t="str">
        <f t="shared" si="2"/>
        <v xml:space="preserve"> </v>
      </c>
      <c r="X3" s="547" t="str">
        <f t="shared" si="3"/>
        <v xml:space="preserve"> </v>
      </c>
      <c r="Y3" t="s">
        <v>203</v>
      </c>
      <c r="Z3" t="s">
        <v>258</v>
      </c>
      <c r="AA3" t="s">
        <v>210</v>
      </c>
      <c r="AB3" t="s">
        <v>254</v>
      </c>
    </row>
    <row r="4" spans="2:28">
      <c r="B4" s="452"/>
      <c r="C4" s="314">
        <f>RANK(Q4,Q$2:Q$65)</f>
        <v>1</v>
      </c>
      <c r="D4" s="327"/>
      <c r="E4" s="335"/>
      <c r="F4" s="276"/>
      <c r="G4" s="305"/>
      <c r="H4" s="303"/>
      <c r="I4" s="303"/>
      <c r="J4" s="303"/>
      <c r="K4" s="303"/>
      <c r="L4" s="303"/>
      <c r="M4" s="303"/>
      <c r="N4" s="303"/>
      <c r="O4" s="303"/>
      <c r="P4" s="486"/>
      <c r="U4" s="543" t="str">
        <f t="shared" si="0"/>
        <v xml:space="preserve"> </v>
      </c>
      <c r="V4" s="543" t="str">
        <f t="shared" si="1"/>
        <v xml:space="preserve"> </v>
      </c>
      <c r="W4" s="547" t="str">
        <f t="shared" si="2"/>
        <v xml:space="preserve"> </v>
      </c>
      <c r="X4" s="547" t="str">
        <f t="shared" si="3"/>
        <v xml:space="preserve"> </v>
      </c>
      <c r="Y4" t="s">
        <v>205</v>
      </c>
      <c r="Z4" t="s">
        <v>243</v>
      </c>
      <c r="AA4" t="s">
        <v>214</v>
      </c>
      <c r="AB4" t="s">
        <v>251</v>
      </c>
    </row>
    <row r="5" spans="2:28">
      <c r="B5" s="452"/>
      <c r="C5" s="314">
        <f t="shared" ref="C5:C63" si="4">RANK(Q5,Q$2:Q$65)</f>
        <v>1</v>
      </c>
      <c r="D5" s="327"/>
      <c r="E5" s="335"/>
      <c r="F5" s="276"/>
      <c r="G5" s="305"/>
      <c r="H5" s="303"/>
      <c r="I5" s="303"/>
      <c r="J5" s="303"/>
      <c r="K5" s="303"/>
      <c r="L5" s="303"/>
      <c r="M5" s="303"/>
      <c r="N5" s="303"/>
      <c r="O5" s="303"/>
      <c r="P5" s="486"/>
      <c r="U5" s="543" t="str">
        <f t="shared" si="0"/>
        <v xml:space="preserve"> </v>
      </c>
      <c r="V5" s="543" t="str">
        <f t="shared" si="1"/>
        <v xml:space="preserve"> </v>
      </c>
      <c r="W5" s="547" t="str">
        <f t="shared" si="2"/>
        <v xml:space="preserve"> </v>
      </c>
      <c r="X5" s="547" t="str">
        <f t="shared" si="3"/>
        <v xml:space="preserve"> </v>
      </c>
      <c r="Y5" t="s">
        <v>206</v>
      </c>
      <c r="Z5" t="s">
        <v>223</v>
      </c>
      <c r="AA5" t="s">
        <v>215</v>
      </c>
      <c r="AB5" t="s">
        <v>227</v>
      </c>
    </row>
    <row r="6" spans="2:28">
      <c r="B6" s="452"/>
      <c r="C6" s="314">
        <f t="shared" si="4"/>
        <v>1</v>
      </c>
      <c r="D6" s="327"/>
      <c r="E6" s="335"/>
      <c r="F6" s="276"/>
      <c r="G6" s="305"/>
      <c r="H6" s="303"/>
      <c r="I6" s="303"/>
      <c r="J6" s="303"/>
      <c r="K6" s="303"/>
      <c r="L6" s="303"/>
      <c r="M6" s="303"/>
      <c r="N6" s="303"/>
      <c r="O6" s="303"/>
      <c r="P6" s="486"/>
      <c r="U6" s="543" t="str">
        <f t="shared" si="0"/>
        <v xml:space="preserve"> </v>
      </c>
      <c r="V6" s="543" t="str">
        <f t="shared" si="1"/>
        <v xml:space="preserve"> </v>
      </c>
      <c r="W6" s="547" t="str">
        <f t="shared" si="2"/>
        <v xml:space="preserve"> </v>
      </c>
      <c r="X6" s="547" t="str">
        <f t="shared" si="3"/>
        <v xml:space="preserve"> </v>
      </c>
      <c r="Y6" t="s">
        <v>213</v>
      </c>
      <c r="Z6" t="s">
        <v>231</v>
      </c>
      <c r="AA6" t="s">
        <v>226</v>
      </c>
      <c r="AB6" t="s">
        <v>225</v>
      </c>
    </row>
    <row r="7" spans="2:28">
      <c r="B7" s="452"/>
      <c r="C7" s="314">
        <f t="shared" si="4"/>
        <v>1</v>
      </c>
      <c r="D7" s="327"/>
      <c r="E7" s="335"/>
      <c r="F7" s="276"/>
      <c r="G7" s="305"/>
      <c r="H7" s="303"/>
      <c r="I7" s="303"/>
      <c r="J7" s="303"/>
      <c r="K7" s="303"/>
      <c r="L7" s="303"/>
      <c r="M7" s="303"/>
      <c r="N7" s="303"/>
      <c r="O7" s="303"/>
      <c r="P7" s="486"/>
      <c r="U7" s="543" t="str">
        <f t="shared" si="0"/>
        <v xml:space="preserve"> </v>
      </c>
      <c r="V7" s="543" t="str">
        <f t="shared" si="1"/>
        <v xml:space="preserve"> </v>
      </c>
      <c r="W7" s="547" t="str">
        <f t="shared" si="2"/>
        <v xml:space="preserve"> </v>
      </c>
      <c r="X7" s="547" t="str">
        <f t="shared" si="3"/>
        <v xml:space="preserve"> </v>
      </c>
      <c r="Y7" t="s">
        <v>218</v>
      </c>
      <c r="AA7" t="s">
        <v>228</v>
      </c>
    </row>
    <row r="8" spans="2:28">
      <c r="B8" s="452"/>
      <c r="C8" s="314">
        <f t="shared" si="4"/>
        <v>1</v>
      </c>
      <c r="D8" s="327"/>
      <c r="E8" s="335"/>
      <c r="F8" s="276"/>
      <c r="G8" s="305"/>
      <c r="H8" s="303"/>
      <c r="I8" s="303"/>
      <c r="J8" s="303"/>
      <c r="K8" s="303"/>
      <c r="L8" s="303"/>
      <c r="M8" s="303"/>
      <c r="N8" s="303"/>
      <c r="O8" s="303"/>
      <c r="P8" s="486"/>
      <c r="U8" s="543" t="str">
        <f t="shared" si="0"/>
        <v xml:space="preserve"> </v>
      </c>
      <c r="V8" s="543" t="str">
        <f t="shared" si="1"/>
        <v xml:space="preserve"> </v>
      </c>
      <c r="W8" s="547" t="str">
        <f t="shared" si="2"/>
        <v xml:space="preserve"> </v>
      </c>
      <c r="X8" s="547" t="str">
        <f t="shared" si="3"/>
        <v xml:space="preserve"> </v>
      </c>
      <c r="Y8" t="s">
        <v>207</v>
      </c>
      <c r="AA8" t="s">
        <v>233</v>
      </c>
    </row>
    <row r="9" spans="2:28">
      <c r="B9" s="452"/>
      <c r="C9" s="314">
        <f t="shared" si="4"/>
        <v>1</v>
      </c>
      <c r="D9" s="327"/>
      <c r="E9" s="335"/>
      <c r="F9" s="276"/>
      <c r="G9" s="305"/>
      <c r="H9" s="303"/>
      <c r="I9" s="303"/>
      <c r="J9" s="303"/>
      <c r="K9" s="303"/>
      <c r="L9" s="303"/>
      <c r="M9" s="303"/>
      <c r="N9" s="303"/>
      <c r="O9" s="303"/>
      <c r="P9" s="486"/>
      <c r="U9" s="543" t="str">
        <f t="shared" si="0"/>
        <v xml:space="preserve"> </v>
      </c>
      <c r="V9" s="543" t="str">
        <f t="shared" si="1"/>
        <v xml:space="preserve"> </v>
      </c>
      <c r="W9" s="547" t="str">
        <f t="shared" si="2"/>
        <v xml:space="preserve"> </v>
      </c>
      <c r="X9" s="547" t="str">
        <f t="shared" si="3"/>
        <v xml:space="preserve"> </v>
      </c>
      <c r="Y9" t="s">
        <v>208</v>
      </c>
      <c r="AA9" t="s">
        <v>219</v>
      </c>
    </row>
    <row r="10" spans="2:28">
      <c r="B10" s="452"/>
      <c r="C10" s="314">
        <f t="shared" si="4"/>
        <v>1</v>
      </c>
      <c r="D10" s="327"/>
      <c r="E10" s="335"/>
      <c r="F10" s="276"/>
      <c r="G10" s="305"/>
      <c r="H10" s="303"/>
      <c r="I10" s="303"/>
      <c r="J10" s="303"/>
      <c r="K10" s="303"/>
      <c r="L10" s="303"/>
      <c r="M10" s="303"/>
      <c r="N10" s="303"/>
      <c r="O10" s="303"/>
      <c r="P10" s="486"/>
      <c r="U10" s="543" t="str">
        <f t="shared" si="0"/>
        <v xml:space="preserve"> </v>
      </c>
      <c r="V10" s="543" t="str">
        <f t="shared" si="1"/>
        <v xml:space="preserve"> </v>
      </c>
      <c r="W10" s="547" t="str">
        <f t="shared" si="2"/>
        <v xml:space="preserve"> </v>
      </c>
      <c r="X10" s="547" t="str">
        <f t="shared" si="3"/>
        <v xml:space="preserve"> </v>
      </c>
      <c r="Y10" t="s">
        <v>216</v>
      </c>
      <c r="AA10" t="s">
        <v>229</v>
      </c>
    </row>
    <row r="11" spans="2:28">
      <c r="B11" s="452"/>
      <c r="C11" s="314">
        <f t="shared" si="4"/>
        <v>1</v>
      </c>
      <c r="D11" s="327"/>
      <c r="E11" s="335"/>
      <c r="F11" s="276"/>
      <c r="G11" s="305"/>
      <c r="H11" s="303"/>
      <c r="I11" s="303"/>
      <c r="J11" s="303"/>
      <c r="K11" s="303"/>
      <c r="L11" s="303"/>
      <c r="M11" s="303"/>
      <c r="N11" s="303"/>
      <c r="O11" s="303"/>
      <c r="P11" s="486"/>
      <c r="U11" s="543" t="str">
        <f t="shared" si="0"/>
        <v xml:space="preserve"> </v>
      </c>
      <c r="V11" s="543" t="str">
        <f t="shared" si="1"/>
        <v xml:space="preserve"> </v>
      </c>
      <c r="W11" s="547" t="str">
        <f t="shared" si="2"/>
        <v xml:space="preserve"> </v>
      </c>
      <c r="X11" s="547" t="str">
        <f t="shared" si="3"/>
        <v xml:space="preserve"> </v>
      </c>
      <c r="Y11" t="s">
        <v>222</v>
      </c>
      <c r="AA11" t="s">
        <v>238</v>
      </c>
    </row>
    <row r="12" spans="2:28">
      <c r="B12" s="452"/>
      <c r="C12" s="314">
        <f t="shared" si="4"/>
        <v>1</v>
      </c>
      <c r="D12" s="327"/>
      <c r="E12" s="335"/>
      <c r="F12" s="276"/>
      <c r="G12" s="305"/>
      <c r="H12" s="303"/>
      <c r="I12" s="303"/>
      <c r="J12" s="303"/>
      <c r="K12" s="303"/>
      <c r="L12" s="303"/>
      <c r="M12" s="303"/>
      <c r="N12" s="303"/>
      <c r="O12" s="303"/>
      <c r="P12" s="486"/>
      <c r="U12" s="543" t="str">
        <f t="shared" si="0"/>
        <v xml:space="preserve"> </v>
      </c>
      <c r="V12" s="543" t="str">
        <f t="shared" si="1"/>
        <v xml:space="preserve"> </v>
      </c>
      <c r="W12" s="547" t="str">
        <f t="shared" si="2"/>
        <v xml:space="preserve"> </v>
      </c>
      <c r="X12" s="547" t="str">
        <f t="shared" si="3"/>
        <v xml:space="preserve"> </v>
      </c>
      <c r="Y12" t="s">
        <v>220</v>
      </c>
      <c r="AA12" t="s">
        <v>240</v>
      </c>
    </row>
    <row r="13" spans="2:28">
      <c r="B13" s="452"/>
      <c r="C13" s="314">
        <f t="shared" si="4"/>
        <v>1</v>
      </c>
      <c r="D13" s="357"/>
      <c r="E13" s="335"/>
      <c r="F13" s="276"/>
      <c r="G13" s="305"/>
      <c r="H13" s="303"/>
      <c r="I13" s="303"/>
      <c r="J13" s="303"/>
      <c r="K13" s="303"/>
      <c r="L13" s="303"/>
      <c r="M13" s="303"/>
      <c r="N13" s="303"/>
      <c r="O13" s="303"/>
      <c r="P13" s="486"/>
      <c r="U13" s="543" t="str">
        <f t="shared" si="0"/>
        <v xml:space="preserve"> </v>
      </c>
      <c r="V13" s="543" t="str">
        <f t="shared" si="1"/>
        <v xml:space="preserve"> </v>
      </c>
      <c r="W13" s="547" t="str">
        <f t="shared" si="2"/>
        <v xml:space="preserve"> </v>
      </c>
      <c r="X13" s="547" t="str">
        <f t="shared" si="3"/>
        <v xml:space="preserve"> </v>
      </c>
      <c r="Y13" t="s">
        <v>245</v>
      </c>
      <c r="AA13" t="s">
        <v>246</v>
      </c>
    </row>
    <row r="14" spans="2:28">
      <c r="B14" s="452"/>
      <c r="C14" s="314">
        <f t="shared" si="4"/>
        <v>1</v>
      </c>
      <c r="D14" s="327"/>
      <c r="E14" s="335"/>
      <c r="F14" s="276"/>
      <c r="G14" s="305"/>
      <c r="H14" s="303"/>
      <c r="I14" s="303"/>
      <c r="J14" s="303"/>
      <c r="K14" s="303"/>
      <c r="L14" s="303"/>
      <c r="M14" s="303"/>
      <c r="N14" s="303"/>
      <c r="O14" s="303"/>
      <c r="P14" s="486"/>
      <c r="U14" s="543" t="str">
        <f t="shared" si="0"/>
        <v xml:space="preserve"> </v>
      </c>
      <c r="V14" s="543" t="str">
        <f t="shared" si="1"/>
        <v xml:space="preserve"> </v>
      </c>
      <c r="W14" s="547" t="str">
        <f t="shared" si="2"/>
        <v xml:space="preserve"> </v>
      </c>
      <c r="X14" s="547" t="str">
        <f t="shared" si="3"/>
        <v xml:space="preserve"> </v>
      </c>
      <c r="Y14" t="s">
        <v>266</v>
      </c>
      <c r="AA14" t="s">
        <v>306</v>
      </c>
    </row>
    <row r="15" spans="2:28">
      <c r="B15" s="452"/>
      <c r="C15" s="314">
        <f t="shared" si="4"/>
        <v>1</v>
      </c>
      <c r="D15" s="327"/>
      <c r="E15" s="335"/>
      <c r="F15" s="276"/>
      <c r="G15" s="305"/>
      <c r="H15" s="303"/>
      <c r="I15" s="303"/>
      <c r="J15" s="303"/>
      <c r="K15" s="303"/>
      <c r="L15" s="303"/>
      <c r="M15" s="303"/>
      <c r="N15" s="303"/>
      <c r="O15" s="303"/>
      <c r="P15" s="486"/>
      <c r="U15" s="543" t="str">
        <f t="shared" si="0"/>
        <v xml:space="preserve"> </v>
      </c>
      <c r="V15" s="543" t="str">
        <f t="shared" si="1"/>
        <v xml:space="preserve"> </v>
      </c>
      <c r="W15" s="547" t="str">
        <f t="shared" si="2"/>
        <v xml:space="preserve"> </v>
      </c>
      <c r="X15" s="547" t="str">
        <f t="shared" si="3"/>
        <v xml:space="preserve"> </v>
      </c>
      <c r="Y15" t="s">
        <v>302</v>
      </c>
      <c r="AA15" t="s">
        <v>307</v>
      </c>
    </row>
    <row r="16" spans="2:28">
      <c r="B16" s="452"/>
      <c r="C16" s="314">
        <f t="shared" si="4"/>
        <v>1</v>
      </c>
      <c r="D16" s="327"/>
      <c r="E16" s="335"/>
      <c r="F16" s="276"/>
      <c r="G16" s="305"/>
      <c r="H16" s="303"/>
      <c r="I16" s="303"/>
      <c r="J16" s="303"/>
      <c r="K16" s="303"/>
      <c r="L16" s="303"/>
      <c r="M16" s="303"/>
      <c r="N16" s="303"/>
      <c r="O16" s="303"/>
      <c r="P16" s="486"/>
      <c r="U16" s="543" t="str">
        <f t="shared" si="0"/>
        <v xml:space="preserve"> </v>
      </c>
      <c r="V16" s="543" t="str">
        <f t="shared" si="1"/>
        <v xml:space="preserve"> </v>
      </c>
      <c r="W16" s="547" t="str">
        <f t="shared" si="2"/>
        <v xml:space="preserve"> </v>
      </c>
      <c r="X16" s="547" t="str">
        <f t="shared" si="3"/>
        <v xml:space="preserve"> </v>
      </c>
      <c r="Y16" t="s">
        <v>303</v>
      </c>
      <c r="AA16" t="s">
        <v>308</v>
      </c>
    </row>
    <row r="17" spans="2:24">
      <c r="B17" s="452"/>
      <c r="C17" s="314">
        <f t="shared" si="4"/>
        <v>1</v>
      </c>
      <c r="D17" s="327"/>
      <c r="E17" s="335"/>
      <c r="F17" s="276"/>
      <c r="G17" s="305"/>
      <c r="H17" s="303"/>
      <c r="I17" s="303"/>
      <c r="J17" s="303"/>
      <c r="K17" s="303"/>
      <c r="L17" s="303"/>
      <c r="M17" s="303"/>
      <c r="N17" s="303"/>
      <c r="O17" s="303"/>
      <c r="P17" s="486"/>
      <c r="U17" s="543" t="str">
        <f t="shared" si="0"/>
        <v xml:space="preserve"> </v>
      </c>
      <c r="V17" s="543" t="str">
        <f t="shared" si="1"/>
        <v xml:space="preserve"> </v>
      </c>
      <c r="W17" s="547" t="str">
        <f t="shared" si="2"/>
        <v xml:space="preserve"> </v>
      </c>
      <c r="X17" s="547" t="str">
        <f t="shared" si="3"/>
        <v xml:space="preserve"> </v>
      </c>
    </row>
    <row r="18" spans="2:24">
      <c r="B18" s="452"/>
      <c r="C18" s="314">
        <f t="shared" si="4"/>
        <v>1</v>
      </c>
      <c r="D18" s="327"/>
      <c r="E18" s="335"/>
      <c r="F18" s="276"/>
      <c r="G18" s="305"/>
      <c r="H18" s="303"/>
      <c r="I18" s="303"/>
      <c r="J18" s="303"/>
      <c r="K18" s="303"/>
      <c r="L18" s="303"/>
      <c r="M18" s="303"/>
      <c r="N18" s="303"/>
      <c r="O18" s="303"/>
      <c r="P18" s="486"/>
      <c r="U18" s="543" t="str">
        <f t="shared" si="0"/>
        <v xml:space="preserve"> </v>
      </c>
      <c r="V18" s="543" t="str">
        <f t="shared" si="1"/>
        <v xml:space="preserve"> </v>
      </c>
      <c r="W18" s="547" t="str">
        <f t="shared" si="2"/>
        <v xml:space="preserve"> </v>
      </c>
      <c r="X18" s="547" t="str">
        <f t="shared" si="3"/>
        <v xml:space="preserve"> </v>
      </c>
    </row>
    <row r="19" spans="2:24">
      <c r="B19" s="452"/>
      <c r="C19" s="314">
        <f t="shared" si="4"/>
        <v>1</v>
      </c>
      <c r="D19" s="327"/>
      <c r="E19" s="335"/>
      <c r="F19" s="276"/>
      <c r="G19" s="305"/>
      <c r="H19" s="303"/>
      <c r="I19" s="303"/>
      <c r="J19" s="303"/>
      <c r="K19" s="303"/>
      <c r="L19" s="303"/>
      <c r="M19" s="303"/>
      <c r="N19" s="303"/>
      <c r="O19" s="303"/>
      <c r="P19" s="486"/>
      <c r="U19" s="543" t="str">
        <f t="shared" si="0"/>
        <v xml:space="preserve"> </v>
      </c>
      <c r="V19" s="543" t="str">
        <f t="shared" si="1"/>
        <v xml:space="preserve"> </v>
      </c>
      <c r="W19" s="547" t="str">
        <f t="shared" si="2"/>
        <v xml:space="preserve"> </v>
      </c>
      <c r="X19" s="547" t="str">
        <f t="shared" si="3"/>
        <v xml:space="preserve"> </v>
      </c>
    </row>
    <row r="20" spans="2:24">
      <c r="B20" s="452"/>
      <c r="C20" s="314">
        <f t="shared" si="4"/>
        <v>1</v>
      </c>
      <c r="D20" s="327"/>
      <c r="E20" s="335"/>
      <c r="F20" s="276"/>
      <c r="G20" s="305"/>
      <c r="H20" s="303"/>
      <c r="I20" s="303"/>
      <c r="J20" s="303"/>
      <c r="K20" s="303"/>
      <c r="L20" s="303"/>
      <c r="M20" s="303"/>
      <c r="N20" s="303"/>
      <c r="O20" s="303"/>
      <c r="P20" s="486"/>
      <c r="U20" s="543" t="str">
        <f t="shared" si="0"/>
        <v xml:space="preserve"> </v>
      </c>
      <c r="V20" s="543" t="str">
        <f t="shared" si="1"/>
        <v xml:space="preserve"> </v>
      </c>
      <c r="W20" s="547" t="str">
        <f t="shared" si="2"/>
        <v xml:space="preserve"> </v>
      </c>
      <c r="X20" s="547" t="str">
        <f t="shared" si="3"/>
        <v xml:space="preserve"> </v>
      </c>
    </row>
    <row r="21" spans="2:24">
      <c r="B21" s="452"/>
      <c r="C21" s="314">
        <f t="shared" si="4"/>
        <v>1</v>
      </c>
      <c r="D21" s="327"/>
      <c r="E21" s="335"/>
      <c r="F21" s="276"/>
      <c r="G21" s="305"/>
      <c r="H21" s="303"/>
      <c r="I21" s="303"/>
      <c r="J21" s="303"/>
      <c r="K21" s="303"/>
      <c r="L21" s="303"/>
      <c r="M21" s="303"/>
      <c r="N21" s="303"/>
      <c r="O21" s="303"/>
      <c r="P21" s="486"/>
      <c r="U21" s="543" t="str">
        <f t="shared" si="0"/>
        <v xml:space="preserve"> </v>
      </c>
      <c r="V21" s="543" t="str">
        <f t="shared" si="1"/>
        <v xml:space="preserve"> </v>
      </c>
      <c r="W21" s="547" t="str">
        <f t="shared" si="2"/>
        <v xml:space="preserve"> </v>
      </c>
      <c r="X21" s="547" t="str">
        <f t="shared" si="3"/>
        <v xml:space="preserve"> </v>
      </c>
    </row>
    <row r="22" spans="2:24">
      <c r="B22" s="452"/>
      <c r="C22" s="314">
        <f t="shared" si="4"/>
        <v>1</v>
      </c>
      <c r="D22" s="3"/>
      <c r="E22" s="335"/>
      <c r="F22" s="276"/>
      <c r="G22" s="305"/>
      <c r="H22" s="303"/>
      <c r="I22" s="303"/>
      <c r="J22" s="303"/>
      <c r="K22" s="303"/>
      <c r="L22" s="303"/>
      <c r="M22" s="303"/>
      <c r="N22" s="303"/>
      <c r="O22" s="303"/>
      <c r="P22" s="486"/>
      <c r="U22" s="543" t="str">
        <f t="shared" si="0"/>
        <v xml:space="preserve"> </v>
      </c>
      <c r="V22" s="543" t="str">
        <f t="shared" si="1"/>
        <v xml:space="preserve"> </v>
      </c>
      <c r="W22" s="547" t="str">
        <f t="shared" si="2"/>
        <v xml:space="preserve"> </v>
      </c>
      <c r="X22" s="547" t="str">
        <f t="shared" si="3"/>
        <v xml:space="preserve"> </v>
      </c>
    </row>
    <row r="23" spans="2:24">
      <c r="B23" s="452"/>
      <c r="C23" s="314">
        <f t="shared" si="4"/>
        <v>1</v>
      </c>
      <c r="D23" s="327"/>
      <c r="E23" s="335"/>
      <c r="F23" s="276"/>
      <c r="G23" s="305"/>
      <c r="H23" s="303"/>
      <c r="I23" s="310"/>
      <c r="J23" s="303"/>
      <c r="K23" s="303"/>
      <c r="L23" s="303"/>
      <c r="M23" s="303"/>
      <c r="N23" s="303"/>
      <c r="O23" s="303"/>
      <c r="P23" s="486"/>
      <c r="U23" s="543" t="str">
        <f t="shared" si="0"/>
        <v xml:space="preserve"> </v>
      </c>
      <c r="V23" s="543" t="str">
        <f t="shared" si="1"/>
        <v xml:space="preserve"> </v>
      </c>
      <c r="W23" s="547" t="str">
        <f t="shared" si="2"/>
        <v xml:space="preserve"> </v>
      </c>
      <c r="X23" s="547" t="str">
        <f t="shared" si="3"/>
        <v xml:space="preserve"> </v>
      </c>
    </row>
    <row r="24" spans="2:24">
      <c r="B24" s="452"/>
      <c r="C24" s="314">
        <f t="shared" si="4"/>
        <v>1</v>
      </c>
      <c r="D24" s="327"/>
      <c r="E24" s="335"/>
      <c r="F24" s="276"/>
      <c r="G24" s="482"/>
      <c r="H24" s="305"/>
      <c r="I24" s="305"/>
      <c r="J24" s="303"/>
      <c r="K24" s="303"/>
      <c r="L24" s="303"/>
      <c r="M24" s="303"/>
      <c r="N24" s="303"/>
      <c r="O24" s="303"/>
      <c r="P24" s="486"/>
      <c r="U24" s="543" t="str">
        <f t="shared" si="0"/>
        <v xml:space="preserve"> </v>
      </c>
      <c r="V24" s="543" t="str">
        <f t="shared" si="1"/>
        <v xml:space="preserve"> </v>
      </c>
      <c r="W24" s="547" t="str">
        <f t="shared" si="2"/>
        <v xml:space="preserve"> </v>
      </c>
      <c r="X24" s="547" t="str">
        <f t="shared" si="3"/>
        <v xml:space="preserve"> </v>
      </c>
    </row>
    <row r="25" spans="2:24">
      <c r="B25" s="452"/>
      <c r="C25" s="314">
        <f t="shared" si="4"/>
        <v>1</v>
      </c>
      <c r="D25" s="327"/>
      <c r="E25" s="335"/>
      <c r="F25" s="276"/>
      <c r="G25" s="305"/>
      <c r="H25" s="303"/>
      <c r="I25" s="303"/>
      <c r="J25" s="303"/>
      <c r="K25" s="303"/>
      <c r="L25" s="303"/>
      <c r="M25" s="303"/>
      <c r="N25" s="303"/>
      <c r="O25" s="303"/>
      <c r="P25" s="486"/>
      <c r="U25" s="543" t="str">
        <f t="shared" si="0"/>
        <v xml:space="preserve"> </v>
      </c>
      <c r="V25" s="543" t="str">
        <f t="shared" si="1"/>
        <v xml:space="preserve"> </v>
      </c>
      <c r="W25" s="547" t="str">
        <f t="shared" si="2"/>
        <v xml:space="preserve"> </v>
      </c>
      <c r="X25" s="547" t="str">
        <f t="shared" si="3"/>
        <v xml:space="preserve"> </v>
      </c>
    </row>
    <row r="26" spans="2:24">
      <c r="B26" s="452"/>
      <c r="C26" s="314">
        <f t="shared" si="4"/>
        <v>1</v>
      </c>
      <c r="D26" s="327"/>
      <c r="E26" s="335"/>
      <c r="F26" s="276"/>
      <c r="G26" s="305"/>
      <c r="H26" s="303"/>
      <c r="I26" s="303"/>
      <c r="J26" s="303"/>
      <c r="K26" s="303"/>
      <c r="L26" s="303"/>
      <c r="M26" s="303"/>
      <c r="N26" s="303"/>
      <c r="O26" s="303"/>
      <c r="P26" s="486"/>
      <c r="U26" s="543" t="str">
        <f t="shared" si="0"/>
        <v xml:space="preserve"> </v>
      </c>
      <c r="V26" s="543" t="str">
        <f t="shared" si="1"/>
        <v xml:space="preserve"> </v>
      </c>
      <c r="W26" s="547" t="str">
        <f t="shared" si="2"/>
        <v xml:space="preserve"> </v>
      </c>
      <c r="X26" s="547" t="str">
        <f t="shared" si="3"/>
        <v xml:space="preserve"> </v>
      </c>
    </row>
    <row r="27" spans="2:24">
      <c r="B27" s="452"/>
      <c r="C27" s="314">
        <f t="shared" si="4"/>
        <v>1</v>
      </c>
      <c r="D27" s="327"/>
      <c r="E27" s="335"/>
      <c r="F27" s="276"/>
      <c r="G27" s="305"/>
      <c r="H27" s="303"/>
      <c r="I27" s="303"/>
      <c r="J27" s="303"/>
      <c r="K27" s="303"/>
      <c r="L27" s="303"/>
      <c r="M27" s="303"/>
      <c r="N27" s="303"/>
      <c r="O27" s="303"/>
      <c r="P27" s="486"/>
      <c r="U27" s="543" t="str">
        <f t="shared" si="0"/>
        <v xml:space="preserve"> </v>
      </c>
      <c r="V27" s="543" t="str">
        <f t="shared" si="1"/>
        <v xml:space="preserve"> </v>
      </c>
      <c r="W27" s="547" t="str">
        <f t="shared" si="2"/>
        <v xml:space="preserve"> </v>
      </c>
      <c r="X27" s="547" t="str">
        <f t="shared" si="3"/>
        <v xml:space="preserve"> </v>
      </c>
    </row>
    <row r="28" spans="2:24">
      <c r="B28" s="452"/>
      <c r="C28" s="314">
        <f t="shared" si="4"/>
        <v>1</v>
      </c>
      <c r="D28" s="327"/>
      <c r="E28" s="335"/>
      <c r="F28" s="276"/>
      <c r="G28" s="305"/>
      <c r="H28" s="303"/>
      <c r="I28" s="303"/>
      <c r="J28" s="303"/>
      <c r="K28" s="303"/>
      <c r="L28" s="303"/>
      <c r="M28" s="303"/>
      <c r="N28" s="303"/>
      <c r="O28" s="303"/>
      <c r="P28" s="486"/>
      <c r="U28" s="543" t="str">
        <f t="shared" si="0"/>
        <v xml:space="preserve"> </v>
      </c>
      <c r="V28" s="543" t="str">
        <f t="shared" si="1"/>
        <v xml:space="preserve"> </v>
      </c>
      <c r="W28" s="547" t="str">
        <f t="shared" si="2"/>
        <v xml:space="preserve"> </v>
      </c>
      <c r="X28" s="547" t="str">
        <f t="shared" si="3"/>
        <v xml:space="preserve"> </v>
      </c>
    </row>
    <row r="29" spans="2:24">
      <c r="B29" s="452"/>
      <c r="C29" s="314">
        <f t="shared" si="4"/>
        <v>1</v>
      </c>
      <c r="D29" s="327"/>
      <c r="E29" s="335"/>
      <c r="F29" s="276"/>
      <c r="G29" s="519"/>
      <c r="H29" s="305"/>
      <c r="I29" s="303"/>
      <c r="J29" s="303"/>
      <c r="K29" s="303"/>
      <c r="L29" s="303"/>
      <c r="M29" s="303"/>
      <c r="N29" s="303"/>
      <c r="O29" s="303"/>
      <c r="P29" s="486"/>
      <c r="U29" s="543" t="str">
        <f t="shared" si="0"/>
        <v xml:space="preserve"> </v>
      </c>
      <c r="V29" s="543" t="str">
        <f t="shared" si="1"/>
        <v xml:space="preserve"> </v>
      </c>
      <c r="W29" s="547" t="str">
        <f t="shared" si="2"/>
        <v xml:space="preserve"> </v>
      </c>
      <c r="X29" s="547" t="str">
        <f t="shared" si="3"/>
        <v xml:space="preserve"> </v>
      </c>
    </row>
    <row r="30" spans="2:24">
      <c r="B30" s="452"/>
      <c r="C30" s="314">
        <f t="shared" si="4"/>
        <v>1</v>
      </c>
      <c r="D30" s="257"/>
      <c r="E30" s="277"/>
      <c r="F30" s="276"/>
      <c r="G30" s="305"/>
      <c r="H30" s="303"/>
      <c r="I30" s="303"/>
      <c r="J30" s="303"/>
      <c r="K30" s="303"/>
      <c r="L30" s="303"/>
      <c r="M30" s="303"/>
      <c r="N30" s="303"/>
      <c r="O30" s="303"/>
      <c r="P30" s="486"/>
      <c r="U30" s="543" t="str">
        <f t="shared" si="0"/>
        <v xml:space="preserve"> </v>
      </c>
      <c r="V30" s="543" t="str">
        <f t="shared" si="1"/>
        <v xml:space="preserve"> </v>
      </c>
      <c r="W30" s="547" t="str">
        <f t="shared" si="2"/>
        <v xml:space="preserve"> </v>
      </c>
      <c r="X30" s="547" t="str">
        <f t="shared" si="3"/>
        <v xml:space="preserve"> </v>
      </c>
    </row>
    <row r="31" spans="2:24" ht="15" customHeight="1">
      <c r="B31" s="452"/>
      <c r="C31" s="314">
        <f t="shared" si="4"/>
        <v>1</v>
      </c>
      <c r="D31" s="257"/>
      <c r="E31" s="277"/>
      <c r="F31" s="276"/>
      <c r="G31" s="305"/>
      <c r="H31" s="303"/>
      <c r="I31" s="303"/>
      <c r="J31" s="303"/>
      <c r="K31" s="303"/>
      <c r="L31" s="303"/>
      <c r="M31" s="303"/>
      <c r="N31" s="303"/>
      <c r="O31" s="303"/>
      <c r="P31" s="486"/>
      <c r="U31" s="543" t="str">
        <f t="shared" si="0"/>
        <v xml:space="preserve"> </v>
      </c>
      <c r="V31" s="543" t="str">
        <f t="shared" si="1"/>
        <v xml:space="preserve"> </v>
      </c>
      <c r="W31" s="547" t="str">
        <f t="shared" si="2"/>
        <v xml:space="preserve"> </v>
      </c>
      <c r="X31" s="547" t="str">
        <f t="shared" si="3"/>
        <v xml:space="preserve"> </v>
      </c>
    </row>
    <row r="32" spans="2:24">
      <c r="B32" s="452"/>
      <c r="C32" s="314">
        <f t="shared" si="4"/>
        <v>1</v>
      </c>
      <c r="D32" s="257"/>
      <c r="E32" s="277"/>
      <c r="F32" s="276"/>
      <c r="G32" s="305"/>
      <c r="H32" s="303"/>
      <c r="I32" s="303"/>
      <c r="J32" s="303"/>
      <c r="K32" s="303"/>
      <c r="L32" s="303"/>
      <c r="M32" s="303"/>
      <c r="N32" s="303"/>
      <c r="O32" s="303"/>
      <c r="P32" s="486"/>
      <c r="U32" s="543" t="str">
        <f t="shared" si="0"/>
        <v xml:space="preserve"> </v>
      </c>
      <c r="V32" s="543" t="str">
        <f t="shared" si="1"/>
        <v xml:space="preserve"> </v>
      </c>
      <c r="W32" s="547" t="str">
        <f t="shared" si="2"/>
        <v xml:space="preserve"> </v>
      </c>
      <c r="X32" s="547" t="str">
        <f t="shared" si="3"/>
        <v xml:space="preserve"> </v>
      </c>
    </row>
    <row r="33" spans="2:24">
      <c r="B33" s="452"/>
      <c r="C33" s="314">
        <f t="shared" si="4"/>
        <v>1</v>
      </c>
      <c r="D33" s="257"/>
      <c r="E33" s="277"/>
      <c r="F33" s="276"/>
      <c r="G33" s="305"/>
      <c r="H33" s="303"/>
      <c r="I33" s="303"/>
      <c r="J33" s="303"/>
      <c r="K33" s="303"/>
      <c r="L33" s="303"/>
      <c r="M33" s="303"/>
      <c r="N33" s="303"/>
      <c r="O33" s="303"/>
      <c r="P33" s="486"/>
      <c r="U33" s="543" t="str">
        <f t="shared" si="0"/>
        <v xml:space="preserve"> </v>
      </c>
      <c r="V33" s="543" t="str">
        <f t="shared" si="1"/>
        <v xml:space="preserve"> </v>
      </c>
      <c r="W33" s="547" t="str">
        <f t="shared" si="2"/>
        <v xml:space="preserve"> </v>
      </c>
      <c r="X33" s="547" t="str">
        <f t="shared" si="3"/>
        <v xml:space="preserve"> </v>
      </c>
    </row>
    <row r="34" spans="2:24">
      <c r="B34" s="452"/>
      <c r="C34" s="314">
        <f t="shared" si="4"/>
        <v>1</v>
      </c>
      <c r="G34" s="303"/>
      <c r="H34" s="303"/>
      <c r="I34" s="310"/>
      <c r="J34" s="303"/>
      <c r="K34" s="303"/>
      <c r="L34" s="303"/>
      <c r="M34" s="303"/>
      <c r="N34" s="303"/>
      <c r="O34" s="303"/>
      <c r="P34" s="486"/>
      <c r="U34" s="543" t="str">
        <f t="shared" ref="U34:U64" si="5">IF(ISNUMBER(MATCH(F34,SM,0))=TRUE,"SM"," ")</f>
        <v xml:space="preserve"> </v>
      </c>
      <c r="V34" s="543" t="str">
        <f t="shared" ref="V34:V64" si="6">IF(ISNUMBER(MATCH(F34,JM,0))=TRUE,"JM"," ")</f>
        <v xml:space="preserve"> </v>
      </c>
      <c r="W34" s="547" t="str">
        <f t="shared" ref="W34:W64" si="7">IF(ISNUMBER(MATCH(F34,SW,0))=TRUE,"SW"," ")</f>
        <v xml:space="preserve"> </v>
      </c>
      <c r="X34" s="547" t="str">
        <f t="shared" ref="X34:X64" si="8">IF(ISNUMBER(MATCH(F34,JW,0))=TRUE,"JW"," ")</f>
        <v xml:space="preserve"> </v>
      </c>
    </row>
    <row r="35" spans="2:24">
      <c r="B35" s="452"/>
      <c r="C35" s="314">
        <f t="shared" si="4"/>
        <v>1</v>
      </c>
      <c r="D35" s="257"/>
      <c r="E35" s="277"/>
      <c r="F35" s="276"/>
      <c r="G35" s="482"/>
      <c r="H35" s="305"/>
      <c r="I35" s="303"/>
      <c r="J35" s="303"/>
      <c r="K35" s="303"/>
      <c r="L35" s="303"/>
      <c r="M35" s="303"/>
      <c r="N35" s="303"/>
      <c r="O35" s="303"/>
      <c r="P35" s="486"/>
      <c r="U35" s="543" t="str">
        <f t="shared" si="5"/>
        <v xml:space="preserve"> </v>
      </c>
      <c r="V35" s="543" t="str">
        <f t="shared" si="6"/>
        <v xml:space="preserve"> </v>
      </c>
      <c r="W35" s="547" t="str">
        <f t="shared" si="7"/>
        <v xml:space="preserve"> </v>
      </c>
      <c r="X35" s="547" t="str">
        <f t="shared" si="8"/>
        <v xml:space="preserve"> </v>
      </c>
    </row>
    <row r="36" spans="2:24">
      <c r="B36" s="452"/>
      <c r="C36" s="314">
        <f t="shared" si="4"/>
        <v>1</v>
      </c>
      <c r="G36" s="303"/>
      <c r="H36" s="303"/>
      <c r="I36" s="303"/>
      <c r="J36" s="303"/>
      <c r="K36" s="303"/>
      <c r="L36" s="303"/>
      <c r="M36" s="303"/>
      <c r="N36" s="303"/>
      <c r="O36" s="303"/>
      <c r="P36" s="486"/>
      <c r="U36" s="543" t="str">
        <f t="shared" si="5"/>
        <v xml:space="preserve"> </v>
      </c>
      <c r="V36" s="543" t="str">
        <f t="shared" si="6"/>
        <v xml:space="preserve"> </v>
      </c>
      <c r="W36" s="547" t="str">
        <f t="shared" si="7"/>
        <v xml:space="preserve"> </v>
      </c>
      <c r="X36" s="547" t="str">
        <f t="shared" si="8"/>
        <v xml:space="preserve"> </v>
      </c>
    </row>
    <row r="37" spans="2:24">
      <c r="B37" s="452"/>
      <c r="C37" s="314">
        <f t="shared" si="4"/>
        <v>1</v>
      </c>
      <c r="D37" s="257"/>
      <c r="E37" s="277"/>
      <c r="F37" s="276"/>
      <c r="G37" s="305"/>
      <c r="H37" s="303"/>
      <c r="I37" s="303"/>
      <c r="J37" s="303"/>
      <c r="K37" s="303"/>
      <c r="L37" s="303"/>
      <c r="M37" s="303"/>
      <c r="N37" s="303"/>
      <c r="O37" s="303"/>
      <c r="P37" s="486"/>
      <c r="U37" s="543" t="str">
        <f t="shared" si="5"/>
        <v xml:space="preserve"> </v>
      </c>
      <c r="V37" s="543" t="str">
        <f t="shared" si="6"/>
        <v xml:space="preserve"> </v>
      </c>
      <c r="W37" s="547" t="str">
        <f t="shared" si="7"/>
        <v xml:space="preserve"> </v>
      </c>
      <c r="X37" s="547" t="str">
        <f t="shared" si="8"/>
        <v xml:space="preserve"> </v>
      </c>
    </row>
    <row r="38" spans="2:24">
      <c r="B38" s="452"/>
      <c r="C38" s="314">
        <f t="shared" si="4"/>
        <v>1</v>
      </c>
      <c r="D38" s="257"/>
      <c r="E38" s="277"/>
      <c r="F38" s="276"/>
      <c r="G38" s="482"/>
      <c r="H38" s="305"/>
      <c r="I38" s="303"/>
      <c r="J38" s="303"/>
      <c r="K38" s="303"/>
      <c r="L38" s="303"/>
      <c r="M38" s="303"/>
      <c r="N38" s="303"/>
      <c r="O38" s="303"/>
      <c r="P38" s="486"/>
      <c r="U38" s="543" t="str">
        <f t="shared" si="5"/>
        <v xml:space="preserve"> </v>
      </c>
      <c r="V38" s="543" t="str">
        <f t="shared" si="6"/>
        <v xml:space="preserve"> </v>
      </c>
      <c r="W38" s="547" t="str">
        <f t="shared" si="7"/>
        <v xml:space="preserve"> </v>
      </c>
      <c r="X38" s="547" t="str">
        <f t="shared" si="8"/>
        <v xml:space="preserve"> </v>
      </c>
    </row>
    <row r="39" spans="2:24">
      <c r="B39" s="452"/>
      <c r="C39" s="314">
        <f t="shared" si="4"/>
        <v>1</v>
      </c>
      <c r="D39" s="257"/>
      <c r="E39" s="277"/>
      <c r="F39" s="276"/>
      <c r="G39" s="305"/>
      <c r="H39" s="303"/>
      <c r="I39" s="303"/>
      <c r="J39" s="303"/>
      <c r="K39" s="303"/>
      <c r="L39" s="303"/>
      <c r="M39" s="303"/>
      <c r="N39" s="303"/>
      <c r="O39" s="303"/>
      <c r="P39" s="486"/>
      <c r="U39" s="543" t="str">
        <f t="shared" si="5"/>
        <v xml:space="preserve"> </v>
      </c>
      <c r="V39" s="543" t="str">
        <f t="shared" si="6"/>
        <v xml:space="preserve"> </v>
      </c>
      <c r="W39" s="547" t="str">
        <f t="shared" si="7"/>
        <v xml:space="preserve"> </v>
      </c>
      <c r="X39" s="547" t="str">
        <f t="shared" si="8"/>
        <v xml:space="preserve"> </v>
      </c>
    </row>
    <row r="40" spans="2:24">
      <c r="B40" s="452"/>
      <c r="C40" s="314">
        <f t="shared" si="4"/>
        <v>1</v>
      </c>
      <c r="D40" s="257"/>
      <c r="E40" s="277"/>
      <c r="F40" s="276"/>
      <c r="G40" s="519"/>
      <c r="H40" s="305"/>
      <c r="I40" s="303"/>
      <c r="J40" s="303"/>
      <c r="K40" s="303"/>
      <c r="L40" s="303"/>
      <c r="M40" s="303"/>
      <c r="N40" s="303"/>
      <c r="O40" s="303"/>
      <c r="P40" s="486"/>
      <c r="U40" s="543" t="str">
        <f t="shared" si="5"/>
        <v xml:space="preserve"> </v>
      </c>
      <c r="V40" s="543" t="str">
        <f t="shared" si="6"/>
        <v xml:space="preserve"> </v>
      </c>
      <c r="W40" s="547" t="str">
        <f t="shared" si="7"/>
        <v xml:space="preserve"> </v>
      </c>
      <c r="X40" s="547" t="str">
        <f t="shared" si="8"/>
        <v xml:space="preserve"> </v>
      </c>
    </row>
    <row r="41" spans="2:24">
      <c r="B41" s="452"/>
      <c r="C41" s="314">
        <f t="shared" si="4"/>
        <v>1</v>
      </c>
      <c r="G41" s="303"/>
      <c r="H41" s="303"/>
      <c r="I41" s="303"/>
      <c r="J41" s="303"/>
      <c r="K41" s="303"/>
      <c r="L41" s="303"/>
      <c r="M41" s="303"/>
      <c r="N41" s="303"/>
      <c r="O41" s="303"/>
      <c r="P41" s="486"/>
      <c r="U41" s="543" t="str">
        <f t="shared" si="5"/>
        <v xml:space="preserve"> </v>
      </c>
      <c r="V41" s="543" t="str">
        <f t="shared" si="6"/>
        <v xml:space="preserve"> </v>
      </c>
      <c r="W41" s="547" t="str">
        <f t="shared" si="7"/>
        <v xml:space="preserve"> </v>
      </c>
      <c r="X41" s="547" t="str">
        <f t="shared" si="8"/>
        <v xml:space="preserve"> </v>
      </c>
    </row>
    <row r="42" spans="2:24">
      <c r="B42" s="452"/>
      <c r="C42" s="314">
        <f t="shared" si="4"/>
        <v>1</v>
      </c>
      <c r="D42" s="257"/>
      <c r="E42" s="277"/>
      <c r="F42" s="276"/>
      <c r="G42" s="305"/>
      <c r="H42" s="303"/>
      <c r="I42" s="303"/>
      <c r="J42" s="303"/>
      <c r="K42" s="303"/>
      <c r="L42" s="303"/>
      <c r="M42" s="303"/>
      <c r="N42" s="303"/>
      <c r="O42" s="303"/>
      <c r="P42" s="486"/>
      <c r="U42" s="543" t="str">
        <f t="shared" si="5"/>
        <v xml:space="preserve"> </v>
      </c>
      <c r="V42" s="543" t="str">
        <f t="shared" si="6"/>
        <v xml:space="preserve"> </v>
      </c>
      <c r="W42" s="547" t="str">
        <f t="shared" si="7"/>
        <v xml:space="preserve"> </v>
      </c>
      <c r="X42" s="547" t="str">
        <f t="shared" si="8"/>
        <v xml:space="preserve"> </v>
      </c>
    </row>
    <row r="43" spans="2:24">
      <c r="B43" s="452"/>
      <c r="C43" s="314">
        <f t="shared" si="4"/>
        <v>1</v>
      </c>
      <c r="E43" s="277"/>
      <c r="F43" s="276"/>
      <c r="G43" s="519"/>
      <c r="H43" s="305"/>
      <c r="I43" s="303"/>
      <c r="J43" s="303"/>
      <c r="K43" s="303"/>
      <c r="L43" s="303"/>
      <c r="M43" s="303"/>
      <c r="N43" s="303"/>
      <c r="O43" s="303"/>
      <c r="P43" s="486"/>
      <c r="U43" s="543" t="str">
        <f t="shared" si="5"/>
        <v xml:space="preserve"> </v>
      </c>
      <c r="V43" s="543" t="str">
        <f t="shared" si="6"/>
        <v xml:space="preserve"> </v>
      </c>
      <c r="W43" s="547" t="str">
        <f t="shared" si="7"/>
        <v xml:space="preserve"> </v>
      </c>
      <c r="X43" s="547" t="str">
        <f t="shared" si="8"/>
        <v xml:space="preserve"> </v>
      </c>
    </row>
    <row r="44" spans="2:24">
      <c r="B44" s="452"/>
      <c r="C44" s="314">
        <f t="shared" si="4"/>
        <v>1</v>
      </c>
      <c r="D44" s="327"/>
      <c r="E44" s="277"/>
      <c r="F44" s="276"/>
      <c r="G44" s="305"/>
      <c r="H44" s="303"/>
      <c r="I44" s="303"/>
      <c r="J44" s="303"/>
      <c r="K44" s="303"/>
      <c r="L44" s="303"/>
      <c r="M44" s="303"/>
      <c r="N44" s="303"/>
      <c r="O44" s="303"/>
      <c r="P44" s="486"/>
      <c r="U44" s="543" t="str">
        <f t="shared" si="5"/>
        <v xml:space="preserve"> </v>
      </c>
      <c r="V44" s="543" t="str">
        <f t="shared" si="6"/>
        <v xml:space="preserve"> </v>
      </c>
      <c r="W44" s="547" t="str">
        <f t="shared" si="7"/>
        <v xml:space="preserve"> </v>
      </c>
      <c r="X44" s="547" t="str">
        <f t="shared" si="8"/>
        <v xml:space="preserve"> </v>
      </c>
    </row>
    <row r="45" spans="2:24">
      <c r="B45" s="452"/>
      <c r="C45" s="314">
        <f t="shared" si="4"/>
        <v>1</v>
      </c>
      <c r="D45" s="257"/>
      <c r="E45" s="277"/>
      <c r="F45" s="276"/>
      <c r="G45" s="305"/>
      <c r="H45" s="303"/>
      <c r="I45" s="303"/>
      <c r="J45" s="303"/>
      <c r="K45" s="303"/>
      <c r="L45" s="303"/>
      <c r="M45" s="303"/>
      <c r="N45" s="303"/>
      <c r="O45" s="303"/>
      <c r="P45" s="486"/>
      <c r="U45" s="543" t="str">
        <f t="shared" si="5"/>
        <v xml:space="preserve"> </v>
      </c>
      <c r="V45" s="543" t="str">
        <f t="shared" si="6"/>
        <v xml:space="preserve"> </v>
      </c>
      <c r="W45" s="547" t="str">
        <f t="shared" si="7"/>
        <v xml:space="preserve"> </v>
      </c>
      <c r="X45" s="547" t="str">
        <f t="shared" si="8"/>
        <v xml:space="preserve"> </v>
      </c>
    </row>
    <row r="46" spans="2:24">
      <c r="B46" s="452"/>
      <c r="C46" s="314">
        <f t="shared" si="4"/>
        <v>1</v>
      </c>
      <c r="D46" s="257"/>
      <c r="E46" s="277"/>
      <c r="F46" s="276"/>
      <c r="G46" s="305"/>
      <c r="H46" s="303"/>
      <c r="I46" s="303"/>
      <c r="J46" s="303"/>
      <c r="K46" s="303"/>
      <c r="L46" s="303"/>
      <c r="M46" s="303"/>
      <c r="N46" s="303"/>
      <c r="O46" s="303"/>
      <c r="P46" s="486"/>
      <c r="U46" s="543" t="str">
        <f t="shared" si="5"/>
        <v xml:space="preserve"> </v>
      </c>
      <c r="V46" s="543" t="str">
        <f t="shared" si="6"/>
        <v xml:space="preserve"> </v>
      </c>
      <c r="W46" s="547" t="str">
        <f t="shared" si="7"/>
        <v xml:space="preserve"> </v>
      </c>
      <c r="X46" s="547" t="str">
        <f t="shared" si="8"/>
        <v xml:space="preserve"> </v>
      </c>
    </row>
    <row r="47" spans="2:24">
      <c r="B47" s="452"/>
      <c r="C47" s="314">
        <f t="shared" si="4"/>
        <v>1</v>
      </c>
      <c r="D47" s="257"/>
      <c r="E47" s="277"/>
      <c r="F47" s="276"/>
      <c r="G47" s="305"/>
      <c r="H47" s="303"/>
      <c r="I47" s="303"/>
      <c r="J47" s="303"/>
      <c r="K47" s="303"/>
      <c r="L47" s="303"/>
      <c r="M47" s="303"/>
      <c r="N47" s="303"/>
      <c r="O47" s="303"/>
      <c r="P47" s="486"/>
      <c r="U47" s="543" t="str">
        <f t="shared" si="5"/>
        <v xml:space="preserve"> </v>
      </c>
      <c r="V47" s="543" t="str">
        <f t="shared" si="6"/>
        <v xml:space="preserve"> </v>
      </c>
      <c r="W47" s="547" t="str">
        <f t="shared" si="7"/>
        <v xml:space="preserve"> </v>
      </c>
      <c r="X47" s="547" t="str">
        <f t="shared" si="8"/>
        <v xml:space="preserve"> </v>
      </c>
    </row>
    <row r="48" spans="2:24">
      <c r="B48" s="452"/>
      <c r="C48" s="314">
        <f t="shared" si="4"/>
        <v>1</v>
      </c>
      <c r="D48" s="257"/>
      <c r="E48" s="277"/>
      <c r="F48" s="276"/>
      <c r="G48" s="305"/>
      <c r="H48" s="303"/>
      <c r="I48" s="303"/>
      <c r="J48" s="303"/>
      <c r="K48" s="303"/>
      <c r="L48" s="303"/>
      <c r="M48" s="303"/>
      <c r="N48" s="303"/>
      <c r="O48" s="303"/>
      <c r="P48" s="486"/>
      <c r="U48" s="543" t="str">
        <f t="shared" si="5"/>
        <v xml:space="preserve"> </v>
      </c>
      <c r="V48" s="543" t="str">
        <f t="shared" si="6"/>
        <v xml:space="preserve"> </v>
      </c>
      <c r="W48" s="547" t="str">
        <f t="shared" si="7"/>
        <v xml:space="preserve"> </v>
      </c>
      <c r="X48" s="547" t="str">
        <f t="shared" si="8"/>
        <v xml:space="preserve"> </v>
      </c>
    </row>
    <row r="49" spans="2:24">
      <c r="B49" s="452"/>
      <c r="C49" s="314">
        <f t="shared" si="4"/>
        <v>1</v>
      </c>
      <c r="D49" s="257"/>
      <c r="E49" s="277"/>
      <c r="F49" s="276"/>
      <c r="G49" s="305"/>
      <c r="H49" s="303"/>
      <c r="I49" s="303"/>
      <c r="J49" s="303"/>
      <c r="K49" s="303"/>
      <c r="L49" s="303"/>
      <c r="M49" s="303"/>
      <c r="N49" s="303"/>
      <c r="O49" s="303"/>
      <c r="P49" s="486"/>
      <c r="U49" s="543" t="str">
        <f t="shared" si="5"/>
        <v xml:space="preserve"> </v>
      </c>
      <c r="V49" s="543" t="str">
        <f t="shared" si="6"/>
        <v xml:space="preserve"> </v>
      </c>
      <c r="W49" s="547" t="str">
        <f t="shared" si="7"/>
        <v xml:space="preserve"> </v>
      </c>
      <c r="X49" s="547" t="str">
        <f t="shared" si="8"/>
        <v xml:space="preserve"> </v>
      </c>
    </row>
    <row r="50" spans="2:24">
      <c r="B50" s="452"/>
      <c r="C50" s="314">
        <f t="shared" si="4"/>
        <v>1</v>
      </c>
      <c r="G50" s="303"/>
      <c r="H50" s="303"/>
      <c r="I50" s="303"/>
      <c r="J50" s="303"/>
      <c r="K50" s="303"/>
      <c r="L50" s="303"/>
      <c r="M50" s="303"/>
      <c r="N50" s="303"/>
      <c r="O50" s="303"/>
      <c r="P50" s="486"/>
      <c r="U50" s="543" t="str">
        <f t="shared" si="5"/>
        <v xml:space="preserve"> </v>
      </c>
      <c r="V50" s="543" t="str">
        <f t="shared" si="6"/>
        <v xml:space="preserve"> </v>
      </c>
      <c r="W50" s="547" t="str">
        <f t="shared" si="7"/>
        <v xml:space="preserve"> </v>
      </c>
      <c r="X50" s="547" t="str">
        <f t="shared" si="8"/>
        <v xml:space="preserve"> </v>
      </c>
    </row>
    <row r="51" spans="2:24">
      <c r="B51" s="452"/>
      <c r="C51" s="314">
        <f t="shared" si="4"/>
        <v>1</v>
      </c>
      <c r="G51" s="303"/>
      <c r="H51" s="303"/>
      <c r="I51" s="303"/>
      <c r="J51" s="303"/>
      <c r="K51" s="303"/>
      <c r="L51" s="303"/>
      <c r="M51" s="303"/>
      <c r="N51" s="303"/>
      <c r="O51" s="303"/>
      <c r="P51" s="486"/>
      <c r="U51" s="543" t="str">
        <f t="shared" si="5"/>
        <v xml:space="preserve"> </v>
      </c>
      <c r="V51" s="543" t="str">
        <f t="shared" si="6"/>
        <v xml:space="preserve"> </v>
      </c>
      <c r="W51" s="547" t="str">
        <f t="shared" si="7"/>
        <v xml:space="preserve"> </v>
      </c>
      <c r="X51" s="547" t="str">
        <f t="shared" si="8"/>
        <v xml:space="preserve"> </v>
      </c>
    </row>
    <row r="52" spans="2:24">
      <c r="B52" s="452"/>
      <c r="C52" s="314">
        <f t="shared" si="4"/>
        <v>1</v>
      </c>
      <c r="G52" s="303"/>
      <c r="H52" s="303"/>
      <c r="I52" s="303"/>
      <c r="J52" s="303"/>
      <c r="K52" s="303"/>
      <c r="L52" s="303"/>
      <c r="M52" s="303"/>
      <c r="N52" s="303"/>
      <c r="O52" s="303"/>
      <c r="P52" s="486"/>
      <c r="U52" s="543" t="str">
        <f t="shared" si="5"/>
        <v xml:space="preserve"> </v>
      </c>
      <c r="V52" s="543" t="str">
        <f t="shared" si="6"/>
        <v xml:space="preserve"> </v>
      </c>
      <c r="W52" s="547" t="str">
        <f t="shared" si="7"/>
        <v xml:space="preserve"> </v>
      </c>
      <c r="X52" s="547" t="str">
        <f t="shared" si="8"/>
        <v xml:space="preserve"> </v>
      </c>
    </row>
    <row r="53" spans="2:24">
      <c r="B53" s="452"/>
      <c r="C53" s="314">
        <f t="shared" si="4"/>
        <v>1</v>
      </c>
      <c r="G53" s="303"/>
      <c r="H53" s="303"/>
      <c r="I53" s="303"/>
      <c r="J53" s="303"/>
      <c r="K53" s="303"/>
      <c r="L53" s="303"/>
      <c r="M53" s="303"/>
      <c r="N53" s="303"/>
      <c r="O53" s="303"/>
      <c r="P53" s="486"/>
      <c r="U53" s="543" t="str">
        <f t="shared" si="5"/>
        <v xml:space="preserve"> </v>
      </c>
      <c r="V53" s="543" t="str">
        <f t="shared" si="6"/>
        <v xml:space="preserve"> </v>
      </c>
      <c r="W53" s="547" t="str">
        <f t="shared" si="7"/>
        <v xml:space="preserve"> </v>
      </c>
      <c r="X53" s="547" t="str">
        <f t="shared" si="8"/>
        <v xml:space="preserve"> </v>
      </c>
    </row>
    <row r="54" spans="2:24">
      <c r="B54" s="452"/>
      <c r="C54" s="314">
        <f t="shared" si="4"/>
        <v>1</v>
      </c>
      <c r="G54" s="303"/>
      <c r="H54" s="303"/>
      <c r="I54" s="303"/>
      <c r="J54" s="303"/>
      <c r="K54" s="303"/>
      <c r="L54" s="303"/>
      <c r="M54" s="303"/>
      <c r="N54" s="303"/>
      <c r="O54" s="303"/>
      <c r="P54" s="486"/>
      <c r="U54" s="543" t="str">
        <f t="shared" si="5"/>
        <v xml:space="preserve"> </v>
      </c>
      <c r="V54" s="543" t="str">
        <f t="shared" si="6"/>
        <v xml:space="preserve"> </v>
      </c>
      <c r="W54" s="547" t="str">
        <f t="shared" si="7"/>
        <v xml:space="preserve"> </v>
      </c>
      <c r="X54" s="547" t="str">
        <f t="shared" si="8"/>
        <v xml:space="preserve"> </v>
      </c>
    </row>
    <row r="55" spans="2:24">
      <c r="B55" s="452"/>
      <c r="C55" s="314">
        <f t="shared" si="4"/>
        <v>1</v>
      </c>
      <c r="G55" s="303"/>
      <c r="H55" s="303"/>
      <c r="I55" s="303"/>
      <c r="J55" s="303"/>
      <c r="K55" s="303"/>
      <c r="L55" s="303"/>
      <c r="M55" s="303"/>
      <c r="N55" s="303"/>
      <c r="O55" s="303"/>
      <c r="P55" s="486"/>
      <c r="U55" s="543" t="str">
        <f t="shared" si="5"/>
        <v xml:space="preserve"> </v>
      </c>
      <c r="V55" s="543" t="str">
        <f t="shared" si="6"/>
        <v xml:space="preserve"> </v>
      </c>
      <c r="W55" s="547" t="str">
        <f t="shared" si="7"/>
        <v xml:space="preserve"> </v>
      </c>
      <c r="X55" s="547" t="str">
        <f t="shared" si="8"/>
        <v xml:space="preserve"> </v>
      </c>
    </row>
    <row r="56" spans="2:24">
      <c r="B56" s="452"/>
      <c r="C56" s="314">
        <f t="shared" si="4"/>
        <v>1</v>
      </c>
      <c r="G56" s="303"/>
      <c r="H56" s="303"/>
      <c r="I56" s="303"/>
      <c r="J56" s="303"/>
      <c r="K56" s="303"/>
      <c r="L56" s="303"/>
      <c r="M56" s="303"/>
      <c r="N56" s="303"/>
      <c r="O56" s="303"/>
      <c r="P56" s="486"/>
      <c r="Q56">
        <v>0</v>
      </c>
      <c r="U56" s="543" t="str">
        <f t="shared" si="5"/>
        <v xml:space="preserve"> </v>
      </c>
      <c r="V56" s="543" t="str">
        <f t="shared" si="6"/>
        <v xml:space="preserve"> </v>
      </c>
      <c r="W56" s="547" t="str">
        <f t="shared" si="7"/>
        <v xml:space="preserve"> </v>
      </c>
      <c r="X56" s="547" t="str">
        <f t="shared" si="8"/>
        <v xml:space="preserve"> </v>
      </c>
    </row>
    <row r="57" spans="2:24">
      <c r="B57" s="452"/>
      <c r="C57" s="314">
        <f t="shared" si="4"/>
        <v>1</v>
      </c>
      <c r="G57" s="303"/>
      <c r="H57" s="303"/>
      <c r="I57" s="303"/>
      <c r="J57" s="303"/>
      <c r="K57" s="303"/>
      <c r="L57" s="303"/>
      <c r="M57" s="303"/>
      <c r="N57" s="303"/>
      <c r="O57" s="303"/>
      <c r="P57" s="486"/>
      <c r="U57" s="543" t="str">
        <f t="shared" si="5"/>
        <v xml:space="preserve"> </v>
      </c>
      <c r="V57" s="543" t="str">
        <f t="shared" si="6"/>
        <v xml:space="preserve"> </v>
      </c>
      <c r="W57" s="547" t="str">
        <f t="shared" si="7"/>
        <v xml:space="preserve"> </v>
      </c>
      <c r="X57" s="547" t="str">
        <f t="shared" si="8"/>
        <v xml:space="preserve"> </v>
      </c>
    </row>
    <row r="58" spans="2:24">
      <c r="B58" s="452"/>
      <c r="C58" s="314">
        <f t="shared" si="4"/>
        <v>1</v>
      </c>
      <c r="G58" s="303"/>
      <c r="H58" s="303"/>
      <c r="I58" s="303"/>
      <c r="J58" s="303"/>
      <c r="K58" s="303"/>
      <c r="L58" s="303"/>
      <c r="M58" s="303"/>
      <c r="N58" s="303"/>
      <c r="O58" s="303"/>
      <c r="P58" s="486"/>
      <c r="U58" s="543" t="str">
        <f t="shared" si="5"/>
        <v xml:space="preserve"> </v>
      </c>
      <c r="V58" s="543" t="str">
        <f t="shared" si="6"/>
        <v xml:space="preserve"> </v>
      </c>
      <c r="W58" s="547" t="str">
        <f t="shared" si="7"/>
        <v xml:space="preserve"> </v>
      </c>
      <c r="X58" s="547" t="str">
        <f t="shared" si="8"/>
        <v xml:space="preserve"> </v>
      </c>
    </row>
    <row r="59" spans="2:24">
      <c r="B59" s="452"/>
      <c r="C59" s="314">
        <f t="shared" si="4"/>
        <v>1</v>
      </c>
      <c r="G59" s="303"/>
      <c r="H59" s="303"/>
      <c r="I59" s="303"/>
      <c r="J59" s="303"/>
      <c r="K59" s="303"/>
      <c r="L59" s="303"/>
      <c r="M59" s="303"/>
      <c r="N59" s="303"/>
      <c r="O59" s="303"/>
      <c r="P59" s="486"/>
      <c r="U59" s="543" t="str">
        <f t="shared" si="5"/>
        <v xml:space="preserve"> </v>
      </c>
      <c r="V59" s="543" t="str">
        <f t="shared" si="6"/>
        <v xml:space="preserve"> </v>
      </c>
      <c r="W59" s="547" t="str">
        <f t="shared" si="7"/>
        <v xml:space="preserve"> </v>
      </c>
      <c r="X59" s="547" t="str">
        <f t="shared" si="8"/>
        <v xml:space="preserve"> </v>
      </c>
    </row>
    <row r="60" spans="2:24">
      <c r="B60" s="452"/>
      <c r="C60" s="314">
        <f t="shared" si="4"/>
        <v>1</v>
      </c>
      <c r="G60" s="303"/>
      <c r="H60" s="303"/>
      <c r="I60" s="303"/>
      <c r="J60" s="303"/>
      <c r="K60" s="303"/>
      <c r="L60" s="303"/>
      <c r="M60" s="303"/>
      <c r="N60" s="303"/>
      <c r="O60" s="303"/>
      <c r="P60" s="486"/>
      <c r="U60" s="543" t="str">
        <f t="shared" si="5"/>
        <v xml:space="preserve"> </v>
      </c>
      <c r="V60" s="543" t="str">
        <f t="shared" si="6"/>
        <v xml:space="preserve"> </v>
      </c>
      <c r="W60" s="547" t="str">
        <f t="shared" si="7"/>
        <v xml:space="preserve"> </v>
      </c>
      <c r="X60" s="547" t="str">
        <f t="shared" si="8"/>
        <v xml:space="preserve"> </v>
      </c>
    </row>
    <row r="61" spans="2:24">
      <c r="B61" s="452"/>
      <c r="C61" s="314">
        <f t="shared" si="4"/>
        <v>1</v>
      </c>
      <c r="G61" s="303"/>
      <c r="H61" s="303"/>
      <c r="I61" s="303"/>
      <c r="J61" s="303"/>
      <c r="K61" s="303"/>
      <c r="L61" s="303"/>
      <c r="M61" s="303"/>
      <c r="N61" s="303"/>
      <c r="O61" s="303"/>
      <c r="P61" s="486"/>
      <c r="U61" s="543" t="str">
        <f t="shared" si="5"/>
        <v xml:space="preserve"> </v>
      </c>
      <c r="V61" s="543" t="str">
        <f t="shared" si="6"/>
        <v xml:space="preserve"> </v>
      </c>
      <c r="W61" s="547" t="str">
        <f t="shared" si="7"/>
        <v xml:space="preserve"> </v>
      </c>
      <c r="X61" s="547" t="str">
        <f t="shared" si="8"/>
        <v xml:space="preserve"> </v>
      </c>
    </row>
    <row r="62" spans="2:24">
      <c r="B62" s="452"/>
      <c r="C62" s="314">
        <f t="shared" si="4"/>
        <v>1</v>
      </c>
      <c r="G62" s="303"/>
      <c r="H62" s="303"/>
      <c r="I62" s="303"/>
      <c r="J62" s="303"/>
      <c r="K62" s="303"/>
      <c r="L62" s="303"/>
      <c r="M62" s="303"/>
      <c r="N62" s="303"/>
      <c r="O62" s="303"/>
      <c r="P62" s="486"/>
      <c r="U62" s="543" t="str">
        <f t="shared" si="5"/>
        <v xml:space="preserve"> </v>
      </c>
      <c r="V62" s="543" t="str">
        <f t="shared" si="6"/>
        <v xml:space="preserve"> </v>
      </c>
      <c r="W62" s="547" t="str">
        <f t="shared" si="7"/>
        <v xml:space="preserve"> </v>
      </c>
      <c r="X62" s="547" t="str">
        <f t="shared" si="8"/>
        <v xml:space="preserve"> </v>
      </c>
    </row>
    <row r="63" spans="2:24">
      <c r="B63" s="452"/>
      <c r="C63" s="314">
        <f t="shared" si="4"/>
        <v>1</v>
      </c>
      <c r="G63" s="303"/>
      <c r="H63" s="303"/>
      <c r="I63" s="303"/>
      <c r="J63" s="303"/>
      <c r="K63" s="303"/>
      <c r="L63" s="303"/>
      <c r="M63" s="303"/>
      <c r="N63" s="303"/>
      <c r="O63" s="303"/>
      <c r="P63" s="486"/>
      <c r="U63" s="543" t="str">
        <f t="shared" si="5"/>
        <v xml:space="preserve"> </v>
      </c>
      <c r="V63" s="543" t="str">
        <f t="shared" si="6"/>
        <v xml:space="preserve"> </v>
      </c>
      <c r="W63" s="547" t="str">
        <f t="shared" si="7"/>
        <v xml:space="preserve"> </v>
      </c>
      <c r="X63" s="547" t="str">
        <f t="shared" si="8"/>
        <v xml:space="preserve"> </v>
      </c>
    </row>
    <row r="64" spans="2:24">
      <c r="B64"/>
      <c r="C64">
        <f t="shared" ref="C64" si="9">COUNTA(C2:C63)</f>
        <v>62</v>
      </c>
      <c r="S64"/>
      <c r="T64"/>
      <c r="U64" s="543" t="str">
        <f t="shared" si="5"/>
        <v xml:space="preserve"> </v>
      </c>
      <c r="V64" s="543" t="str">
        <f t="shared" si="6"/>
        <v xml:space="preserve"> </v>
      </c>
      <c r="W64" s="547" t="str">
        <f t="shared" si="7"/>
        <v xml:space="preserve"> </v>
      </c>
      <c r="X64" s="547" t="str">
        <f t="shared" si="8"/>
        <v xml:space="preserve"> </v>
      </c>
    </row>
    <row r="65" spans="2:29" s="161" customFormat="1">
      <c r="B65" s="453"/>
      <c r="E65" s="454"/>
      <c r="F65" s="455"/>
      <c r="P65" s="455"/>
      <c r="S65" s="457"/>
      <c r="T65" s="457"/>
      <c r="U65" s="544"/>
      <c r="V65" s="544"/>
      <c r="W65" s="548"/>
      <c r="X65" s="548"/>
      <c r="Y65"/>
      <c r="Z65"/>
      <c r="AA65"/>
      <c r="AB65"/>
      <c r="AC65"/>
    </row>
    <row r="66" spans="2:29" s="509" customFormat="1">
      <c r="B66" s="505" t="s">
        <v>9</v>
      </c>
      <c r="C66" s="506" t="e">
        <f>RANK(Q66,Q$66:Q$173)</f>
        <v>#N/A</v>
      </c>
      <c r="D66" s="507"/>
      <c r="E66" s="508"/>
      <c r="F66" s="474"/>
      <c r="P66" s="474"/>
      <c r="S66" s="510"/>
      <c r="T66" s="510"/>
      <c r="U66" s="543" t="str">
        <f t="shared" ref="U66:U97" si="10">IF(ISNUMBER(MATCH(F66,SM,0))=TRUE,"SM"," ")</f>
        <v xml:space="preserve"> </v>
      </c>
      <c r="V66" s="543" t="str">
        <f t="shared" ref="V66:V97" si="11">IF(ISNUMBER(MATCH(F66,JM,0))=TRUE,"JM"," ")</f>
        <v xml:space="preserve"> </v>
      </c>
      <c r="W66" s="547" t="str">
        <f t="shared" ref="W66:W97" si="12">IF(ISNUMBER(MATCH(F66,SW,0))=TRUE,"SW"," ")</f>
        <v xml:space="preserve"> </v>
      </c>
      <c r="X66" s="547" t="str">
        <f t="shared" ref="X66:X97" si="13">IF(ISNUMBER(MATCH(F66,JW,0))=TRUE,"JW"," ")</f>
        <v xml:space="preserve"> </v>
      </c>
      <c r="Y66"/>
      <c r="Z66"/>
      <c r="AA66"/>
      <c r="AB66"/>
      <c r="AC66"/>
    </row>
    <row r="67" spans="2:29">
      <c r="B67" s="458"/>
      <c r="C67" s="314" t="e">
        <f t="shared" ref="C67:C130" si="14">RANK(Q67,Q$66:Q$173)</f>
        <v>#N/A</v>
      </c>
      <c r="U67" s="543" t="str">
        <f t="shared" si="10"/>
        <v xml:space="preserve"> </v>
      </c>
      <c r="V67" s="543" t="str">
        <f t="shared" si="11"/>
        <v xml:space="preserve"> </v>
      </c>
      <c r="W67" s="547" t="str">
        <f t="shared" si="12"/>
        <v xml:space="preserve"> </v>
      </c>
      <c r="X67" s="547" t="str">
        <f t="shared" si="13"/>
        <v xml:space="preserve"> </v>
      </c>
    </row>
    <row r="68" spans="2:29">
      <c r="B68" s="458"/>
      <c r="C68" s="314" t="e">
        <f t="shared" si="14"/>
        <v>#N/A</v>
      </c>
      <c r="U68" s="543" t="str">
        <f t="shared" si="10"/>
        <v xml:space="preserve"> </v>
      </c>
      <c r="V68" s="543" t="str">
        <f t="shared" si="11"/>
        <v xml:space="preserve"> </v>
      </c>
      <c r="W68" s="547" t="str">
        <f t="shared" si="12"/>
        <v xml:space="preserve"> </v>
      </c>
      <c r="X68" s="547" t="str">
        <f t="shared" si="13"/>
        <v xml:space="preserve"> </v>
      </c>
    </row>
    <row r="69" spans="2:29">
      <c r="B69" s="458"/>
      <c r="C69" s="314" t="e">
        <f t="shared" si="14"/>
        <v>#N/A</v>
      </c>
      <c r="D69" s="356"/>
      <c r="U69" s="543" t="str">
        <f t="shared" si="10"/>
        <v xml:space="preserve"> </v>
      </c>
      <c r="V69" s="543" t="str">
        <f t="shared" si="11"/>
        <v xml:space="preserve"> </v>
      </c>
      <c r="W69" s="547" t="str">
        <f t="shared" si="12"/>
        <v xml:space="preserve"> </v>
      </c>
      <c r="X69" s="547" t="str">
        <f t="shared" si="13"/>
        <v xml:space="preserve"> </v>
      </c>
    </row>
    <row r="70" spans="2:29">
      <c r="B70" s="458"/>
      <c r="C70" s="314" t="e">
        <f t="shared" si="14"/>
        <v>#N/A</v>
      </c>
      <c r="U70" s="543" t="str">
        <f t="shared" si="10"/>
        <v xml:space="preserve"> </v>
      </c>
      <c r="V70" s="543" t="str">
        <f t="shared" si="11"/>
        <v xml:space="preserve"> </v>
      </c>
      <c r="W70" s="547" t="str">
        <f t="shared" si="12"/>
        <v xml:space="preserve"> </v>
      </c>
      <c r="X70" s="547" t="str">
        <f t="shared" si="13"/>
        <v xml:space="preserve"> </v>
      </c>
    </row>
    <row r="71" spans="2:29">
      <c r="B71" s="458"/>
      <c r="C71" s="314" t="e">
        <f t="shared" si="14"/>
        <v>#N/A</v>
      </c>
      <c r="U71" s="543" t="str">
        <f t="shared" si="10"/>
        <v xml:space="preserve"> </v>
      </c>
      <c r="V71" s="543" t="str">
        <f t="shared" si="11"/>
        <v xml:space="preserve"> </v>
      </c>
      <c r="W71" s="547" t="str">
        <f t="shared" si="12"/>
        <v xml:space="preserve"> </v>
      </c>
      <c r="X71" s="547" t="str">
        <f t="shared" si="13"/>
        <v xml:space="preserve"> </v>
      </c>
    </row>
    <row r="72" spans="2:29">
      <c r="B72" s="458"/>
      <c r="C72" s="314" t="e">
        <f t="shared" si="14"/>
        <v>#N/A</v>
      </c>
      <c r="U72" s="543" t="str">
        <f t="shared" si="10"/>
        <v xml:space="preserve"> </v>
      </c>
      <c r="V72" s="543" t="str">
        <f t="shared" si="11"/>
        <v xml:space="preserve"> </v>
      </c>
      <c r="W72" s="547" t="str">
        <f t="shared" si="12"/>
        <v xml:space="preserve"> </v>
      </c>
      <c r="X72" s="547" t="str">
        <f t="shared" si="13"/>
        <v xml:space="preserve"> </v>
      </c>
    </row>
    <row r="73" spans="2:29">
      <c r="B73" s="458"/>
      <c r="C73" s="314" t="e">
        <f t="shared" si="14"/>
        <v>#N/A</v>
      </c>
      <c r="U73" s="543" t="str">
        <f t="shared" si="10"/>
        <v xml:space="preserve"> </v>
      </c>
      <c r="V73" s="543" t="str">
        <f t="shared" si="11"/>
        <v xml:space="preserve"> </v>
      </c>
      <c r="W73" s="547" t="str">
        <f t="shared" si="12"/>
        <v xml:space="preserve"> </v>
      </c>
      <c r="X73" s="547" t="str">
        <f t="shared" si="13"/>
        <v xml:space="preserve"> </v>
      </c>
    </row>
    <row r="74" spans="2:29">
      <c r="B74" s="458"/>
      <c r="C74" s="314" t="e">
        <f t="shared" si="14"/>
        <v>#N/A</v>
      </c>
      <c r="U74" s="543" t="str">
        <f t="shared" si="10"/>
        <v xml:space="preserve"> </v>
      </c>
      <c r="V74" s="543" t="str">
        <f t="shared" si="11"/>
        <v xml:space="preserve"> </v>
      </c>
      <c r="W74" s="547" t="str">
        <f t="shared" si="12"/>
        <v xml:space="preserve"> </v>
      </c>
      <c r="X74" s="547" t="str">
        <f t="shared" si="13"/>
        <v xml:space="preserve"> </v>
      </c>
    </row>
    <row r="75" spans="2:29">
      <c r="B75" s="458"/>
      <c r="C75" s="314" t="e">
        <f t="shared" si="14"/>
        <v>#N/A</v>
      </c>
      <c r="U75" s="543" t="str">
        <f t="shared" si="10"/>
        <v xml:space="preserve"> </v>
      </c>
      <c r="V75" s="543" t="str">
        <f t="shared" si="11"/>
        <v xml:space="preserve"> </v>
      </c>
      <c r="W75" s="547" t="str">
        <f t="shared" si="12"/>
        <v xml:space="preserve"> </v>
      </c>
      <c r="X75" s="547" t="str">
        <f t="shared" si="13"/>
        <v xml:space="preserve"> </v>
      </c>
    </row>
    <row r="76" spans="2:29">
      <c r="B76" s="458"/>
      <c r="C76" s="314" t="e">
        <f t="shared" si="14"/>
        <v>#N/A</v>
      </c>
      <c r="D76" s="356"/>
      <c r="U76" s="543" t="str">
        <f t="shared" si="10"/>
        <v xml:space="preserve"> </v>
      </c>
      <c r="V76" s="543" t="str">
        <f t="shared" si="11"/>
        <v xml:space="preserve"> </v>
      </c>
      <c r="W76" s="547" t="str">
        <f t="shared" si="12"/>
        <v xml:space="preserve"> </v>
      </c>
      <c r="X76" s="547" t="str">
        <f t="shared" si="13"/>
        <v xml:space="preserve"> </v>
      </c>
    </row>
    <row r="77" spans="2:29">
      <c r="B77" s="458"/>
      <c r="C77" s="314" t="e">
        <f t="shared" si="14"/>
        <v>#N/A</v>
      </c>
      <c r="U77" s="543" t="str">
        <f t="shared" si="10"/>
        <v xml:space="preserve"> </v>
      </c>
      <c r="V77" s="543" t="str">
        <f t="shared" si="11"/>
        <v xml:space="preserve"> </v>
      </c>
      <c r="W77" s="547" t="str">
        <f t="shared" si="12"/>
        <v xml:space="preserve"> </v>
      </c>
      <c r="X77" s="547" t="str">
        <f t="shared" si="13"/>
        <v xml:space="preserve"> </v>
      </c>
    </row>
    <row r="78" spans="2:29">
      <c r="B78" s="458"/>
      <c r="C78" s="314" t="e">
        <f t="shared" si="14"/>
        <v>#N/A</v>
      </c>
      <c r="U78" s="543" t="str">
        <f t="shared" si="10"/>
        <v xml:space="preserve"> </v>
      </c>
      <c r="V78" s="543" t="str">
        <f t="shared" si="11"/>
        <v xml:space="preserve"> </v>
      </c>
      <c r="W78" s="547" t="str">
        <f t="shared" si="12"/>
        <v xml:space="preserve"> </v>
      </c>
      <c r="X78" s="547" t="str">
        <f t="shared" si="13"/>
        <v xml:space="preserve"> </v>
      </c>
    </row>
    <row r="79" spans="2:29">
      <c r="B79" s="458"/>
      <c r="C79" s="314" t="e">
        <f t="shared" si="14"/>
        <v>#N/A</v>
      </c>
      <c r="U79" s="543" t="str">
        <f t="shared" si="10"/>
        <v xml:space="preserve"> </v>
      </c>
      <c r="V79" s="543" t="str">
        <f t="shared" si="11"/>
        <v xml:space="preserve"> </v>
      </c>
      <c r="W79" s="547" t="str">
        <f t="shared" si="12"/>
        <v xml:space="preserve"> </v>
      </c>
      <c r="X79" s="547" t="str">
        <f t="shared" si="13"/>
        <v xml:space="preserve"> </v>
      </c>
    </row>
    <row r="80" spans="2:29">
      <c r="B80" s="458"/>
      <c r="C80" s="314" t="e">
        <f t="shared" si="14"/>
        <v>#N/A</v>
      </c>
      <c r="U80" s="543" t="str">
        <f t="shared" si="10"/>
        <v xml:space="preserve"> </v>
      </c>
      <c r="V80" s="543" t="str">
        <f t="shared" si="11"/>
        <v xml:space="preserve"> </v>
      </c>
      <c r="W80" s="547" t="str">
        <f t="shared" si="12"/>
        <v xml:space="preserve"> </v>
      </c>
      <c r="X80" s="547" t="str">
        <f t="shared" si="13"/>
        <v xml:space="preserve"> </v>
      </c>
    </row>
    <row r="81" spans="2:24">
      <c r="B81" s="458"/>
      <c r="C81" s="314" t="e">
        <f t="shared" si="14"/>
        <v>#N/A</v>
      </c>
      <c r="U81" s="543" t="str">
        <f t="shared" si="10"/>
        <v xml:space="preserve"> </v>
      </c>
      <c r="V81" s="543" t="str">
        <f t="shared" si="11"/>
        <v xml:space="preserve"> </v>
      </c>
      <c r="W81" s="547" t="str">
        <f t="shared" si="12"/>
        <v xml:space="preserve"> </v>
      </c>
      <c r="X81" s="547" t="str">
        <f t="shared" si="13"/>
        <v xml:space="preserve"> </v>
      </c>
    </row>
    <row r="82" spans="2:24">
      <c r="B82" s="458"/>
      <c r="C82" s="314" t="e">
        <f t="shared" si="14"/>
        <v>#N/A</v>
      </c>
      <c r="U82" s="543" t="str">
        <f t="shared" si="10"/>
        <v xml:space="preserve"> </v>
      </c>
      <c r="V82" s="543" t="str">
        <f t="shared" si="11"/>
        <v xml:space="preserve"> </v>
      </c>
      <c r="W82" s="547" t="str">
        <f t="shared" si="12"/>
        <v xml:space="preserve"> </v>
      </c>
      <c r="X82" s="547" t="str">
        <f t="shared" si="13"/>
        <v xml:space="preserve"> </v>
      </c>
    </row>
    <row r="83" spans="2:24">
      <c r="B83" s="458"/>
      <c r="C83" s="314" t="e">
        <f t="shared" si="14"/>
        <v>#N/A</v>
      </c>
      <c r="U83" s="543" t="str">
        <f t="shared" si="10"/>
        <v xml:space="preserve"> </v>
      </c>
      <c r="V83" s="543" t="str">
        <f t="shared" si="11"/>
        <v xml:space="preserve"> </v>
      </c>
      <c r="W83" s="547" t="str">
        <f t="shared" si="12"/>
        <v xml:space="preserve"> </v>
      </c>
      <c r="X83" s="547" t="str">
        <f t="shared" si="13"/>
        <v xml:space="preserve"> </v>
      </c>
    </row>
    <row r="84" spans="2:24">
      <c r="B84" s="458"/>
      <c r="C84" s="314" t="e">
        <f t="shared" si="14"/>
        <v>#N/A</v>
      </c>
      <c r="U84" s="543" t="str">
        <f t="shared" si="10"/>
        <v xml:space="preserve"> </v>
      </c>
      <c r="V84" s="543" t="str">
        <f t="shared" si="11"/>
        <v xml:space="preserve"> </v>
      </c>
      <c r="W84" s="547" t="str">
        <f t="shared" si="12"/>
        <v xml:space="preserve"> </v>
      </c>
      <c r="X84" s="547" t="str">
        <f t="shared" si="13"/>
        <v xml:space="preserve"> </v>
      </c>
    </row>
    <row r="85" spans="2:24">
      <c r="B85" s="458"/>
      <c r="C85" s="314" t="e">
        <f t="shared" si="14"/>
        <v>#N/A</v>
      </c>
      <c r="U85" s="543" t="str">
        <f t="shared" si="10"/>
        <v xml:space="preserve"> </v>
      </c>
      <c r="V85" s="543" t="str">
        <f t="shared" si="11"/>
        <v xml:space="preserve"> </v>
      </c>
      <c r="W85" s="547" t="str">
        <f t="shared" si="12"/>
        <v xml:space="preserve"> </v>
      </c>
      <c r="X85" s="547" t="str">
        <f t="shared" si="13"/>
        <v xml:space="preserve"> </v>
      </c>
    </row>
    <row r="86" spans="2:24">
      <c r="B86" s="458"/>
      <c r="C86" s="314" t="e">
        <f t="shared" si="14"/>
        <v>#N/A</v>
      </c>
      <c r="U86" s="543" t="str">
        <f t="shared" si="10"/>
        <v xml:space="preserve"> </v>
      </c>
      <c r="V86" s="543" t="str">
        <f t="shared" si="11"/>
        <v xml:space="preserve"> </v>
      </c>
      <c r="W86" s="547" t="str">
        <f t="shared" si="12"/>
        <v xml:space="preserve"> </v>
      </c>
      <c r="X86" s="547" t="str">
        <f t="shared" si="13"/>
        <v xml:space="preserve"> </v>
      </c>
    </row>
    <row r="87" spans="2:24">
      <c r="B87" s="458"/>
      <c r="C87" s="314" t="e">
        <f t="shared" si="14"/>
        <v>#N/A</v>
      </c>
      <c r="U87" s="543" t="str">
        <f t="shared" si="10"/>
        <v xml:space="preserve"> </v>
      </c>
      <c r="V87" s="543" t="str">
        <f t="shared" si="11"/>
        <v xml:space="preserve"> </v>
      </c>
      <c r="W87" s="547" t="str">
        <f t="shared" si="12"/>
        <v xml:space="preserve"> </v>
      </c>
      <c r="X87" s="547" t="str">
        <f t="shared" si="13"/>
        <v xml:space="preserve"> </v>
      </c>
    </row>
    <row r="88" spans="2:24">
      <c r="B88" s="458"/>
      <c r="C88" s="314" t="e">
        <f t="shared" si="14"/>
        <v>#N/A</v>
      </c>
      <c r="U88" s="543" t="str">
        <f t="shared" si="10"/>
        <v xml:space="preserve"> </v>
      </c>
      <c r="V88" s="543" t="str">
        <f t="shared" si="11"/>
        <v xml:space="preserve"> </v>
      </c>
      <c r="W88" s="547" t="str">
        <f t="shared" si="12"/>
        <v xml:space="preserve"> </v>
      </c>
      <c r="X88" s="547" t="str">
        <f t="shared" si="13"/>
        <v xml:space="preserve"> </v>
      </c>
    </row>
    <row r="89" spans="2:24">
      <c r="B89" s="458"/>
      <c r="C89" s="314" t="e">
        <f t="shared" si="14"/>
        <v>#N/A</v>
      </c>
      <c r="U89" s="543" t="str">
        <f t="shared" si="10"/>
        <v xml:space="preserve"> </v>
      </c>
      <c r="V89" s="543" t="str">
        <f t="shared" si="11"/>
        <v xml:space="preserve"> </v>
      </c>
      <c r="W89" s="547" t="str">
        <f t="shared" si="12"/>
        <v xml:space="preserve"> </v>
      </c>
      <c r="X89" s="547" t="str">
        <f t="shared" si="13"/>
        <v xml:space="preserve"> </v>
      </c>
    </row>
    <row r="90" spans="2:24">
      <c r="B90" s="458"/>
      <c r="C90" s="314" t="e">
        <f t="shared" si="14"/>
        <v>#N/A</v>
      </c>
      <c r="U90" s="543" t="str">
        <f t="shared" si="10"/>
        <v xml:space="preserve"> </v>
      </c>
      <c r="V90" s="543" t="str">
        <f t="shared" si="11"/>
        <v xml:space="preserve"> </v>
      </c>
      <c r="W90" s="547" t="str">
        <f t="shared" si="12"/>
        <v xml:space="preserve"> </v>
      </c>
      <c r="X90" s="547" t="str">
        <f t="shared" si="13"/>
        <v xml:space="preserve"> </v>
      </c>
    </row>
    <row r="91" spans="2:24">
      <c r="B91" s="458"/>
      <c r="C91" s="314" t="e">
        <f t="shared" si="14"/>
        <v>#N/A</v>
      </c>
      <c r="U91" s="543" t="str">
        <f t="shared" si="10"/>
        <v xml:space="preserve"> </v>
      </c>
      <c r="V91" s="543" t="str">
        <f t="shared" si="11"/>
        <v xml:space="preserve"> </v>
      </c>
      <c r="W91" s="547" t="str">
        <f t="shared" si="12"/>
        <v xml:space="preserve"> </v>
      </c>
      <c r="X91" s="547" t="str">
        <f t="shared" si="13"/>
        <v xml:space="preserve"> </v>
      </c>
    </row>
    <row r="92" spans="2:24">
      <c r="B92" s="458"/>
      <c r="C92" s="314" t="e">
        <f t="shared" si="14"/>
        <v>#N/A</v>
      </c>
      <c r="U92" s="543" t="str">
        <f t="shared" si="10"/>
        <v xml:space="preserve"> </v>
      </c>
      <c r="V92" s="543" t="str">
        <f t="shared" si="11"/>
        <v xml:space="preserve"> </v>
      </c>
      <c r="W92" s="547" t="str">
        <f t="shared" si="12"/>
        <v xml:space="preserve"> </v>
      </c>
      <c r="X92" s="547" t="str">
        <f t="shared" si="13"/>
        <v xml:space="preserve"> </v>
      </c>
    </row>
    <row r="93" spans="2:24">
      <c r="B93" s="458"/>
      <c r="C93" s="314" t="e">
        <f t="shared" si="14"/>
        <v>#N/A</v>
      </c>
      <c r="U93" s="543" t="str">
        <f t="shared" si="10"/>
        <v xml:space="preserve"> </v>
      </c>
      <c r="V93" s="543" t="str">
        <f t="shared" si="11"/>
        <v xml:space="preserve"> </v>
      </c>
      <c r="W93" s="547" t="str">
        <f t="shared" si="12"/>
        <v xml:space="preserve"> </v>
      </c>
      <c r="X93" s="547" t="str">
        <f t="shared" si="13"/>
        <v xml:space="preserve"> </v>
      </c>
    </row>
    <row r="94" spans="2:24">
      <c r="B94" s="458"/>
      <c r="C94" s="314" t="e">
        <f t="shared" si="14"/>
        <v>#N/A</v>
      </c>
      <c r="U94" s="543" t="str">
        <f t="shared" si="10"/>
        <v xml:space="preserve"> </v>
      </c>
      <c r="V94" s="543" t="str">
        <f t="shared" si="11"/>
        <v xml:space="preserve"> </v>
      </c>
      <c r="W94" s="547" t="str">
        <f t="shared" si="12"/>
        <v xml:space="preserve"> </v>
      </c>
      <c r="X94" s="547" t="str">
        <f t="shared" si="13"/>
        <v xml:space="preserve"> </v>
      </c>
    </row>
    <row r="95" spans="2:24">
      <c r="B95" s="458"/>
      <c r="C95" s="314" t="e">
        <f t="shared" si="14"/>
        <v>#N/A</v>
      </c>
      <c r="U95" s="543" t="str">
        <f t="shared" si="10"/>
        <v xml:space="preserve"> </v>
      </c>
      <c r="V95" s="543" t="str">
        <f t="shared" si="11"/>
        <v xml:space="preserve"> </v>
      </c>
      <c r="W95" s="547" t="str">
        <f t="shared" si="12"/>
        <v xml:space="preserve"> </v>
      </c>
      <c r="X95" s="547" t="str">
        <f t="shared" si="13"/>
        <v xml:space="preserve"> </v>
      </c>
    </row>
    <row r="96" spans="2:24">
      <c r="B96" s="458"/>
      <c r="C96" s="314" t="e">
        <f t="shared" si="14"/>
        <v>#N/A</v>
      </c>
      <c r="U96" s="543" t="str">
        <f t="shared" si="10"/>
        <v xml:space="preserve"> </v>
      </c>
      <c r="V96" s="543" t="str">
        <f t="shared" si="11"/>
        <v xml:space="preserve"> </v>
      </c>
      <c r="W96" s="547" t="str">
        <f t="shared" si="12"/>
        <v xml:space="preserve"> </v>
      </c>
      <c r="X96" s="547" t="str">
        <f t="shared" si="13"/>
        <v xml:space="preserve"> </v>
      </c>
    </row>
    <row r="97" spans="2:24">
      <c r="B97" s="458"/>
      <c r="C97" s="314" t="e">
        <f t="shared" si="14"/>
        <v>#N/A</v>
      </c>
      <c r="U97" s="543" t="str">
        <f t="shared" si="10"/>
        <v xml:space="preserve"> </v>
      </c>
      <c r="V97" s="543" t="str">
        <f t="shared" si="11"/>
        <v xml:space="preserve"> </v>
      </c>
      <c r="W97" s="547" t="str">
        <f t="shared" si="12"/>
        <v xml:space="preserve"> </v>
      </c>
      <c r="X97" s="547" t="str">
        <f t="shared" si="13"/>
        <v xml:space="preserve"> </v>
      </c>
    </row>
    <row r="98" spans="2:24">
      <c r="B98" s="458"/>
      <c r="C98" s="314" t="e">
        <f t="shared" si="14"/>
        <v>#N/A</v>
      </c>
      <c r="U98" s="543" t="str">
        <f t="shared" ref="U98:U129" si="15">IF(ISNUMBER(MATCH(F98,SM,0))=TRUE,"SM"," ")</f>
        <v xml:space="preserve"> </v>
      </c>
      <c r="V98" s="543" t="str">
        <f t="shared" ref="V98:V129" si="16">IF(ISNUMBER(MATCH(F98,JM,0))=TRUE,"JM"," ")</f>
        <v xml:space="preserve"> </v>
      </c>
      <c r="W98" s="547" t="str">
        <f t="shared" ref="W98:W129" si="17">IF(ISNUMBER(MATCH(F98,SW,0))=TRUE,"SW"," ")</f>
        <v xml:space="preserve"> </v>
      </c>
      <c r="X98" s="547" t="str">
        <f t="shared" ref="X98:X129" si="18">IF(ISNUMBER(MATCH(F98,JW,0))=TRUE,"JW"," ")</f>
        <v xml:space="preserve"> </v>
      </c>
    </row>
    <row r="99" spans="2:24">
      <c r="B99" s="458"/>
      <c r="C99" s="314" t="e">
        <f t="shared" si="14"/>
        <v>#N/A</v>
      </c>
      <c r="U99" s="543" t="str">
        <f t="shared" si="15"/>
        <v xml:space="preserve"> </v>
      </c>
      <c r="V99" s="543" t="str">
        <f t="shared" si="16"/>
        <v xml:space="preserve"> </v>
      </c>
      <c r="W99" s="547" t="str">
        <f t="shared" si="17"/>
        <v xml:space="preserve"> </v>
      </c>
      <c r="X99" s="547" t="str">
        <f t="shared" si="18"/>
        <v xml:space="preserve"> </v>
      </c>
    </row>
    <row r="100" spans="2:24">
      <c r="B100" s="458"/>
      <c r="C100" s="314" t="e">
        <f t="shared" si="14"/>
        <v>#N/A</v>
      </c>
      <c r="U100" s="543" t="str">
        <f t="shared" si="15"/>
        <v xml:space="preserve"> </v>
      </c>
      <c r="V100" s="543" t="str">
        <f t="shared" si="16"/>
        <v xml:space="preserve"> </v>
      </c>
      <c r="W100" s="547" t="str">
        <f t="shared" si="17"/>
        <v xml:space="preserve"> </v>
      </c>
      <c r="X100" s="547" t="str">
        <f t="shared" si="18"/>
        <v xml:space="preserve"> </v>
      </c>
    </row>
    <row r="101" spans="2:24">
      <c r="B101" s="458"/>
      <c r="C101" s="314" t="e">
        <f t="shared" si="14"/>
        <v>#N/A</v>
      </c>
      <c r="U101" s="543" t="str">
        <f t="shared" si="15"/>
        <v xml:space="preserve"> </v>
      </c>
      <c r="V101" s="543" t="str">
        <f t="shared" si="16"/>
        <v xml:space="preserve"> </v>
      </c>
      <c r="W101" s="547" t="str">
        <f t="shared" si="17"/>
        <v xml:space="preserve"> </v>
      </c>
      <c r="X101" s="547" t="str">
        <f t="shared" si="18"/>
        <v xml:space="preserve"> </v>
      </c>
    </row>
    <row r="102" spans="2:24">
      <c r="B102" s="458"/>
      <c r="C102" s="314" t="e">
        <f t="shared" si="14"/>
        <v>#N/A</v>
      </c>
      <c r="U102" s="543" t="str">
        <f t="shared" si="15"/>
        <v xml:space="preserve"> </v>
      </c>
      <c r="V102" s="543" t="str">
        <f t="shared" si="16"/>
        <v xml:space="preserve"> </v>
      </c>
      <c r="W102" s="547" t="str">
        <f t="shared" si="17"/>
        <v xml:space="preserve"> </v>
      </c>
      <c r="X102" s="547" t="str">
        <f t="shared" si="18"/>
        <v xml:space="preserve"> </v>
      </c>
    </row>
    <row r="103" spans="2:24">
      <c r="B103" s="458"/>
      <c r="C103" s="314" t="e">
        <f t="shared" si="14"/>
        <v>#N/A</v>
      </c>
      <c r="U103" s="543" t="str">
        <f t="shared" si="15"/>
        <v xml:space="preserve"> </v>
      </c>
      <c r="V103" s="543" t="str">
        <f t="shared" si="16"/>
        <v xml:space="preserve"> </v>
      </c>
      <c r="W103" s="547" t="str">
        <f t="shared" si="17"/>
        <v xml:space="preserve"> </v>
      </c>
      <c r="X103" s="547" t="str">
        <f t="shared" si="18"/>
        <v xml:space="preserve"> </v>
      </c>
    </row>
    <row r="104" spans="2:24">
      <c r="B104" s="458"/>
      <c r="C104" s="314" t="e">
        <f t="shared" si="14"/>
        <v>#N/A</v>
      </c>
      <c r="U104" s="543" t="str">
        <f t="shared" si="15"/>
        <v xml:space="preserve"> </v>
      </c>
      <c r="V104" s="543" t="str">
        <f t="shared" si="16"/>
        <v xml:space="preserve"> </v>
      </c>
      <c r="W104" s="547" t="str">
        <f t="shared" si="17"/>
        <v xml:space="preserve"> </v>
      </c>
      <c r="X104" s="547" t="str">
        <f t="shared" si="18"/>
        <v xml:space="preserve"> </v>
      </c>
    </row>
    <row r="105" spans="2:24">
      <c r="B105" s="458"/>
      <c r="C105" s="314" t="e">
        <f t="shared" si="14"/>
        <v>#N/A</v>
      </c>
      <c r="U105" s="543" t="str">
        <f t="shared" si="15"/>
        <v xml:space="preserve"> </v>
      </c>
      <c r="V105" s="543" t="str">
        <f t="shared" si="16"/>
        <v xml:space="preserve"> </v>
      </c>
      <c r="W105" s="547" t="str">
        <f t="shared" si="17"/>
        <v xml:space="preserve"> </v>
      </c>
      <c r="X105" s="547" t="str">
        <f t="shared" si="18"/>
        <v xml:space="preserve"> </v>
      </c>
    </row>
    <row r="106" spans="2:24">
      <c r="B106" s="458"/>
      <c r="C106" s="314" t="e">
        <f t="shared" si="14"/>
        <v>#N/A</v>
      </c>
      <c r="U106" s="543" t="str">
        <f t="shared" si="15"/>
        <v xml:space="preserve"> </v>
      </c>
      <c r="V106" s="543" t="str">
        <f t="shared" si="16"/>
        <v xml:space="preserve"> </v>
      </c>
      <c r="W106" s="547" t="str">
        <f t="shared" si="17"/>
        <v xml:space="preserve"> </v>
      </c>
      <c r="X106" s="547" t="str">
        <f t="shared" si="18"/>
        <v xml:space="preserve"> </v>
      </c>
    </row>
    <row r="107" spans="2:24">
      <c r="B107" s="458"/>
      <c r="C107" s="314" t="e">
        <f t="shared" si="14"/>
        <v>#N/A</v>
      </c>
      <c r="U107" s="543" t="str">
        <f t="shared" si="15"/>
        <v xml:space="preserve"> </v>
      </c>
      <c r="V107" s="543" t="str">
        <f t="shared" si="16"/>
        <v xml:space="preserve"> </v>
      </c>
      <c r="W107" s="547" t="str">
        <f t="shared" si="17"/>
        <v xml:space="preserve"> </v>
      </c>
      <c r="X107" s="547" t="str">
        <f t="shared" si="18"/>
        <v xml:space="preserve"> </v>
      </c>
    </row>
    <row r="108" spans="2:24">
      <c r="B108" s="458"/>
      <c r="C108" s="314" t="e">
        <f t="shared" si="14"/>
        <v>#N/A</v>
      </c>
      <c r="U108" s="543" t="str">
        <f t="shared" si="15"/>
        <v xml:space="preserve"> </v>
      </c>
      <c r="V108" s="543" t="str">
        <f t="shared" si="16"/>
        <v xml:space="preserve"> </v>
      </c>
      <c r="W108" s="547" t="str">
        <f t="shared" si="17"/>
        <v xml:space="preserve"> </v>
      </c>
      <c r="X108" s="547" t="str">
        <f t="shared" si="18"/>
        <v xml:space="preserve"> </v>
      </c>
    </row>
    <row r="109" spans="2:24">
      <c r="B109" s="458"/>
      <c r="C109" s="314" t="e">
        <f t="shared" si="14"/>
        <v>#N/A</v>
      </c>
      <c r="U109" s="543" t="str">
        <f t="shared" si="15"/>
        <v xml:space="preserve"> </v>
      </c>
      <c r="V109" s="543" t="str">
        <f t="shared" si="16"/>
        <v xml:space="preserve"> </v>
      </c>
      <c r="W109" s="547" t="str">
        <f t="shared" si="17"/>
        <v xml:space="preserve"> </v>
      </c>
      <c r="X109" s="547" t="str">
        <f t="shared" si="18"/>
        <v xml:space="preserve"> </v>
      </c>
    </row>
    <row r="110" spans="2:24">
      <c r="B110" s="458"/>
      <c r="C110" s="314" t="e">
        <f t="shared" si="14"/>
        <v>#N/A</v>
      </c>
      <c r="U110" s="543" t="str">
        <f t="shared" si="15"/>
        <v xml:space="preserve"> </v>
      </c>
      <c r="V110" s="543" t="str">
        <f t="shared" si="16"/>
        <v xml:space="preserve"> </v>
      </c>
      <c r="W110" s="547" t="str">
        <f t="shared" si="17"/>
        <v xml:space="preserve"> </v>
      </c>
      <c r="X110" s="547" t="str">
        <f t="shared" si="18"/>
        <v xml:space="preserve"> </v>
      </c>
    </row>
    <row r="111" spans="2:24">
      <c r="B111" s="458"/>
      <c r="C111" s="314" t="e">
        <f t="shared" si="14"/>
        <v>#N/A</v>
      </c>
      <c r="U111" s="543" t="str">
        <f t="shared" si="15"/>
        <v xml:space="preserve"> </v>
      </c>
      <c r="V111" s="543" t="str">
        <f t="shared" si="16"/>
        <v xml:space="preserve"> </v>
      </c>
      <c r="W111" s="547" t="str">
        <f t="shared" si="17"/>
        <v xml:space="preserve"> </v>
      </c>
      <c r="X111" s="547" t="str">
        <f t="shared" si="18"/>
        <v xml:space="preserve"> </v>
      </c>
    </row>
    <row r="112" spans="2:24">
      <c r="B112" s="458"/>
      <c r="C112" s="314" t="e">
        <f t="shared" si="14"/>
        <v>#N/A</v>
      </c>
      <c r="U112" s="543" t="str">
        <f t="shared" si="15"/>
        <v xml:space="preserve"> </v>
      </c>
      <c r="V112" s="543" t="str">
        <f t="shared" si="16"/>
        <v xml:space="preserve"> </v>
      </c>
      <c r="W112" s="547" t="str">
        <f t="shared" si="17"/>
        <v xml:space="preserve"> </v>
      </c>
      <c r="X112" s="547" t="str">
        <f t="shared" si="18"/>
        <v xml:space="preserve"> </v>
      </c>
    </row>
    <row r="113" spans="2:24">
      <c r="B113" s="458"/>
      <c r="C113" s="314" t="e">
        <f t="shared" si="14"/>
        <v>#N/A</v>
      </c>
      <c r="U113" s="543" t="str">
        <f t="shared" si="15"/>
        <v xml:space="preserve"> </v>
      </c>
      <c r="V113" s="543" t="str">
        <f t="shared" si="16"/>
        <v xml:space="preserve"> </v>
      </c>
      <c r="W113" s="547" t="str">
        <f t="shared" si="17"/>
        <v xml:space="preserve"> </v>
      </c>
      <c r="X113" s="547" t="str">
        <f t="shared" si="18"/>
        <v xml:space="preserve"> </v>
      </c>
    </row>
    <row r="114" spans="2:24">
      <c r="B114" s="458"/>
      <c r="C114" s="314" t="e">
        <f t="shared" si="14"/>
        <v>#N/A</v>
      </c>
      <c r="U114" s="543" t="str">
        <f t="shared" si="15"/>
        <v xml:space="preserve"> </v>
      </c>
      <c r="V114" s="543" t="str">
        <f t="shared" si="16"/>
        <v xml:space="preserve"> </v>
      </c>
      <c r="W114" s="547" t="str">
        <f t="shared" si="17"/>
        <v xml:space="preserve"> </v>
      </c>
      <c r="X114" s="547" t="str">
        <f t="shared" si="18"/>
        <v xml:space="preserve"> </v>
      </c>
    </row>
    <row r="115" spans="2:24">
      <c r="B115" s="458"/>
      <c r="C115" s="314" t="e">
        <f t="shared" si="14"/>
        <v>#N/A</v>
      </c>
      <c r="U115" s="543" t="str">
        <f t="shared" si="15"/>
        <v xml:space="preserve"> </v>
      </c>
      <c r="V115" s="543" t="str">
        <f t="shared" si="16"/>
        <v xml:space="preserve"> </v>
      </c>
      <c r="W115" s="547" t="str">
        <f t="shared" si="17"/>
        <v xml:space="preserve"> </v>
      </c>
      <c r="X115" s="547" t="str">
        <f t="shared" si="18"/>
        <v xml:space="preserve"> </v>
      </c>
    </row>
    <row r="116" spans="2:24">
      <c r="B116" s="458"/>
      <c r="C116" s="314" t="e">
        <f t="shared" si="14"/>
        <v>#N/A</v>
      </c>
      <c r="U116" s="543" t="str">
        <f t="shared" si="15"/>
        <v xml:space="preserve"> </v>
      </c>
      <c r="V116" s="543" t="str">
        <f t="shared" si="16"/>
        <v xml:space="preserve"> </v>
      </c>
      <c r="W116" s="547" t="str">
        <f t="shared" si="17"/>
        <v xml:space="preserve"> </v>
      </c>
      <c r="X116" s="547" t="str">
        <f t="shared" si="18"/>
        <v xml:space="preserve"> </v>
      </c>
    </row>
    <row r="117" spans="2:24">
      <c r="B117" s="458"/>
      <c r="C117" s="314" t="e">
        <f t="shared" si="14"/>
        <v>#N/A</v>
      </c>
      <c r="U117" s="543" t="str">
        <f t="shared" si="15"/>
        <v xml:space="preserve"> </v>
      </c>
      <c r="V117" s="543" t="str">
        <f t="shared" si="16"/>
        <v xml:space="preserve"> </v>
      </c>
      <c r="W117" s="547" t="str">
        <f t="shared" si="17"/>
        <v xml:space="preserve"> </v>
      </c>
      <c r="X117" s="547" t="str">
        <f t="shared" si="18"/>
        <v xml:space="preserve"> </v>
      </c>
    </row>
    <row r="118" spans="2:24">
      <c r="B118" s="458"/>
      <c r="C118" s="314" t="e">
        <f t="shared" si="14"/>
        <v>#N/A</v>
      </c>
      <c r="U118" s="543" t="str">
        <f t="shared" si="15"/>
        <v xml:space="preserve"> </v>
      </c>
      <c r="V118" s="543" t="str">
        <f t="shared" si="16"/>
        <v xml:space="preserve"> </v>
      </c>
      <c r="W118" s="547" t="str">
        <f t="shared" si="17"/>
        <v xml:space="preserve"> </v>
      </c>
      <c r="X118" s="547" t="str">
        <f t="shared" si="18"/>
        <v xml:space="preserve"> </v>
      </c>
    </row>
    <row r="119" spans="2:24">
      <c r="B119" s="458"/>
      <c r="C119" s="314" t="e">
        <f t="shared" si="14"/>
        <v>#N/A</v>
      </c>
      <c r="U119" s="543" t="str">
        <f t="shared" si="15"/>
        <v xml:space="preserve"> </v>
      </c>
      <c r="V119" s="543" t="str">
        <f t="shared" si="16"/>
        <v xml:space="preserve"> </v>
      </c>
      <c r="W119" s="547" t="str">
        <f t="shared" si="17"/>
        <v xml:space="preserve"> </v>
      </c>
      <c r="X119" s="547" t="str">
        <f t="shared" si="18"/>
        <v xml:space="preserve"> </v>
      </c>
    </row>
    <row r="120" spans="2:24">
      <c r="B120" s="458"/>
      <c r="C120" s="314" t="e">
        <f t="shared" si="14"/>
        <v>#N/A</v>
      </c>
      <c r="U120" s="543" t="str">
        <f t="shared" si="15"/>
        <v xml:space="preserve"> </v>
      </c>
      <c r="V120" s="543" t="str">
        <f t="shared" si="16"/>
        <v xml:space="preserve"> </v>
      </c>
      <c r="W120" s="547" t="str">
        <f t="shared" si="17"/>
        <v xml:space="preserve"> </v>
      </c>
      <c r="X120" s="547" t="str">
        <f t="shared" si="18"/>
        <v xml:space="preserve"> </v>
      </c>
    </row>
    <row r="121" spans="2:24">
      <c r="B121" s="458"/>
      <c r="C121" s="314" t="e">
        <f t="shared" si="14"/>
        <v>#N/A</v>
      </c>
      <c r="U121" s="543" t="str">
        <f t="shared" si="15"/>
        <v xml:space="preserve"> </v>
      </c>
      <c r="V121" s="543" t="str">
        <f t="shared" si="16"/>
        <v xml:space="preserve"> </v>
      </c>
      <c r="W121" s="547" t="str">
        <f t="shared" si="17"/>
        <v xml:space="preserve"> </v>
      </c>
      <c r="X121" s="547" t="str">
        <f t="shared" si="18"/>
        <v xml:space="preserve"> </v>
      </c>
    </row>
    <row r="122" spans="2:24">
      <c r="B122" s="458"/>
      <c r="C122" s="314" t="e">
        <f t="shared" si="14"/>
        <v>#N/A</v>
      </c>
      <c r="U122" s="543" t="str">
        <f t="shared" si="15"/>
        <v xml:space="preserve"> </v>
      </c>
      <c r="V122" s="543" t="str">
        <f t="shared" si="16"/>
        <v xml:space="preserve"> </v>
      </c>
      <c r="W122" s="547" t="str">
        <f t="shared" si="17"/>
        <v xml:space="preserve"> </v>
      </c>
      <c r="X122" s="547" t="str">
        <f t="shared" si="18"/>
        <v xml:space="preserve"> </v>
      </c>
    </row>
    <row r="123" spans="2:24">
      <c r="B123" s="458"/>
      <c r="C123" s="314" t="e">
        <f t="shared" si="14"/>
        <v>#N/A</v>
      </c>
      <c r="U123" s="543" t="str">
        <f t="shared" si="15"/>
        <v xml:space="preserve"> </v>
      </c>
      <c r="V123" s="543" t="str">
        <f t="shared" si="16"/>
        <v xml:space="preserve"> </v>
      </c>
      <c r="W123" s="547" t="str">
        <f t="shared" si="17"/>
        <v xml:space="preserve"> </v>
      </c>
      <c r="X123" s="547" t="str">
        <f t="shared" si="18"/>
        <v xml:space="preserve"> </v>
      </c>
    </row>
    <row r="124" spans="2:24">
      <c r="B124" s="458"/>
      <c r="C124" s="314" t="e">
        <f t="shared" si="14"/>
        <v>#N/A</v>
      </c>
      <c r="U124" s="543" t="str">
        <f t="shared" si="15"/>
        <v xml:space="preserve"> </v>
      </c>
      <c r="V124" s="543" t="str">
        <f t="shared" si="16"/>
        <v xml:space="preserve"> </v>
      </c>
      <c r="W124" s="547" t="str">
        <f t="shared" si="17"/>
        <v xml:space="preserve"> </v>
      </c>
      <c r="X124" s="547" t="str">
        <f t="shared" si="18"/>
        <v xml:space="preserve"> </v>
      </c>
    </row>
    <row r="125" spans="2:24">
      <c r="B125" s="458"/>
      <c r="C125" s="314" t="e">
        <f t="shared" si="14"/>
        <v>#N/A</v>
      </c>
      <c r="U125" s="543" t="str">
        <f t="shared" si="15"/>
        <v xml:space="preserve"> </v>
      </c>
      <c r="V125" s="543" t="str">
        <f t="shared" si="16"/>
        <v xml:space="preserve"> </v>
      </c>
      <c r="W125" s="547" t="str">
        <f t="shared" si="17"/>
        <v xml:space="preserve"> </v>
      </c>
      <c r="X125" s="547" t="str">
        <f t="shared" si="18"/>
        <v xml:space="preserve"> </v>
      </c>
    </row>
    <row r="126" spans="2:24">
      <c r="B126" s="458"/>
      <c r="C126" s="314" t="e">
        <f t="shared" si="14"/>
        <v>#N/A</v>
      </c>
      <c r="U126" s="543" t="str">
        <f t="shared" si="15"/>
        <v xml:space="preserve"> </v>
      </c>
      <c r="V126" s="543" t="str">
        <f t="shared" si="16"/>
        <v xml:space="preserve"> </v>
      </c>
      <c r="W126" s="547" t="str">
        <f t="shared" si="17"/>
        <v xml:space="preserve"> </v>
      </c>
      <c r="X126" s="547" t="str">
        <f t="shared" si="18"/>
        <v xml:space="preserve"> </v>
      </c>
    </row>
    <row r="127" spans="2:24">
      <c r="B127" s="458"/>
      <c r="C127" s="314" t="e">
        <f t="shared" si="14"/>
        <v>#N/A</v>
      </c>
      <c r="U127" s="543" t="str">
        <f t="shared" si="15"/>
        <v xml:space="preserve"> </v>
      </c>
      <c r="V127" s="543" t="str">
        <f t="shared" si="16"/>
        <v xml:space="preserve"> </v>
      </c>
      <c r="W127" s="547" t="str">
        <f t="shared" si="17"/>
        <v xml:space="preserve"> </v>
      </c>
      <c r="X127" s="547" t="str">
        <f t="shared" si="18"/>
        <v xml:space="preserve"> </v>
      </c>
    </row>
    <row r="128" spans="2:24">
      <c r="B128" s="458"/>
      <c r="C128" s="314" t="e">
        <f t="shared" si="14"/>
        <v>#N/A</v>
      </c>
      <c r="U128" s="543" t="str">
        <f t="shared" si="15"/>
        <v xml:space="preserve"> </v>
      </c>
      <c r="V128" s="543" t="str">
        <f t="shared" si="16"/>
        <v xml:space="preserve"> </v>
      </c>
      <c r="W128" s="547" t="str">
        <f t="shared" si="17"/>
        <v xml:space="preserve"> </v>
      </c>
      <c r="X128" s="547" t="str">
        <f t="shared" si="18"/>
        <v xml:space="preserve"> </v>
      </c>
    </row>
    <row r="129" spans="2:24">
      <c r="B129" s="458"/>
      <c r="C129" s="314" t="e">
        <f t="shared" si="14"/>
        <v>#N/A</v>
      </c>
      <c r="U129" s="543" t="str">
        <f t="shared" si="15"/>
        <v xml:space="preserve"> </v>
      </c>
      <c r="V129" s="543" t="str">
        <f t="shared" si="16"/>
        <v xml:space="preserve"> </v>
      </c>
      <c r="W129" s="547" t="str">
        <f t="shared" si="17"/>
        <v xml:space="preserve"> </v>
      </c>
      <c r="X129" s="547" t="str">
        <f t="shared" si="18"/>
        <v xml:space="preserve"> </v>
      </c>
    </row>
    <row r="130" spans="2:24">
      <c r="B130" s="458"/>
      <c r="C130" s="314" t="e">
        <f t="shared" si="14"/>
        <v>#N/A</v>
      </c>
      <c r="U130" s="543" t="str">
        <f t="shared" ref="U130:U161" si="19">IF(ISNUMBER(MATCH(F130,SM,0))=TRUE,"SM"," ")</f>
        <v xml:space="preserve"> </v>
      </c>
      <c r="V130" s="543" t="str">
        <f t="shared" ref="V130:V161" si="20">IF(ISNUMBER(MATCH(F130,JM,0))=TRUE,"JM"," ")</f>
        <v xml:space="preserve"> </v>
      </c>
      <c r="W130" s="547" t="str">
        <f t="shared" ref="W130:W161" si="21">IF(ISNUMBER(MATCH(F130,SW,0))=TRUE,"SW"," ")</f>
        <v xml:space="preserve"> </v>
      </c>
      <c r="X130" s="547" t="str">
        <f t="shared" ref="X130:X161" si="22">IF(ISNUMBER(MATCH(F130,JW,0))=TRUE,"JW"," ")</f>
        <v xml:space="preserve"> </v>
      </c>
    </row>
    <row r="131" spans="2:24">
      <c r="B131" s="458"/>
      <c r="C131" s="314" t="e">
        <f t="shared" ref="C131:C173" si="23">RANK(Q131,Q$66:Q$173)</f>
        <v>#N/A</v>
      </c>
      <c r="U131" s="543" t="str">
        <f t="shared" si="19"/>
        <v xml:space="preserve"> </v>
      </c>
      <c r="V131" s="543" t="str">
        <f t="shared" si="20"/>
        <v xml:space="preserve"> </v>
      </c>
      <c r="W131" s="547" t="str">
        <f t="shared" si="21"/>
        <v xml:space="preserve"> </v>
      </c>
      <c r="X131" s="547" t="str">
        <f t="shared" si="22"/>
        <v xml:space="preserve"> </v>
      </c>
    </row>
    <row r="132" spans="2:24">
      <c r="B132" s="458"/>
      <c r="C132" s="314" t="e">
        <f t="shared" si="23"/>
        <v>#N/A</v>
      </c>
      <c r="U132" s="543" t="str">
        <f t="shared" si="19"/>
        <v xml:space="preserve"> </v>
      </c>
      <c r="V132" s="543" t="str">
        <f t="shared" si="20"/>
        <v xml:space="preserve"> </v>
      </c>
      <c r="W132" s="547" t="str">
        <f t="shared" si="21"/>
        <v xml:space="preserve"> </v>
      </c>
      <c r="X132" s="547" t="str">
        <f t="shared" si="22"/>
        <v xml:space="preserve"> </v>
      </c>
    </row>
    <row r="133" spans="2:24">
      <c r="B133" s="458"/>
      <c r="C133" s="314" t="e">
        <f t="shared" si="23"/>
        <v>#N/A</v>
      </c>
      <c r="U133" s="543" t="str">
        <f t="shared" si="19"/>
        <v xml:space="preserve"> </v>
      </c>
      <c r="V133" s="543" t="str">
        <f t="shared" si="20"/>
        <v xml:space="preserve"> </v>
      </c>
      <c r="W133" s="547" t="str">
        <f t="shared" si="21"/>
        <v xml:space="preserve"> </v>
      </c>
      <c r="X133" s="547" t="str">
        <f t="shared" si="22"/>
        <v xml:space="preserve"> </v>
      </c>
    </row>
    <row r="134" spans="2:24">
      <c r="B134" s="458"/>
      <c r="C134" s="314" t="e">
        <f t="shared" si="23"/>
        <v>#N/A</v>
      </c>
      <c r="U134" s="543" t="str">
        <f t="shared" si="19"/>
        <v xml:space="preserve"> </v>
      </c>
      <c r="V134" s="543" t="str">
        <f t="shared" si="20"/>
        <v xml:space="preserve"> </v>
      </c>
      <c r="W134" s="547" t="str">
        <f t="shared" si="21"/>
        <v xml:space="preserve"> </v>
      </c>
      <c r="X134" s="547" t="str">
        <f t="shared" si="22"/>
        <v xml:space="preserve"> </v>
      </c>
    </row>
    <row r="135" spans="2:24">
      <c r="B135" s="458"/>
      <c r="C135" s="314" t="e">
        <f t="shared" si="23"/>
        <v>#N/A</v>
      </c>
      <c r="U135" s="543" t="str">
        <f t="shared" si="19"/>
        <v xml:space="preserve"> </v>
      </c>
      <c r="V135" s="543" t="str">
        <f t="shared" si="20"/>
        <v xml:space="preserve"> </v>
      </c>
      <c r="W135" s="547" t="str">
        <f t="shared" si="21"/>
        <v xml:space="preserve"> </v>
      </c>
      <c r="X135" s="547" t="str">
        <f t="shared" si="22"/>
        <v xml:space="preserve"> </v>
      </c>
    </row>
    <row r="136" spans="2:24">
      <c r="B136" s="458"/>
      <c r="C136" s="314" t="e">
        <f t="shared" si="23"/>
        <v>#N/A</v>
      </c>
      <c r="U136" s="543" t="str">
        <f t="shared" si="19"/>
        <v xml:space="preserve"> </v>
      </c>
      <c r="V136" s="543" t="str">
        <f t="shared" si="20"/>
        <v xml:space="preserve"> </v>
      </c>
      <c r="W136" s="547" t="str">
        <f t="shared" si="21"/>
        <v xml:space="preserve"> </v>
      </c>
      <c r="X136" s="547" t="str">
        <f t="shared" si="22"/>
        <v xml:space="preserve"> </v>
      </c>
    </row>
    <row r="137" spans="2:24">
      <c r="B137" s="458"/>
      <c r="C137" s="314" t="e">
        <f t="shared" si="23"/>
        <v>#N/A</v>
      </c>
      <c r="U137" s="543" t="str">
        <f t="shared" si="19"/>
        <v xml:space="preserve"> </v>
      </c>
      <c r="V137" s="543" t="str">
        <f t="shared" si="20"/>
        <v xml:space="preserve"> </v>
      </c>
      <c r="W137" s="547" t="str">
        <f t="shared" si="21"/>
        <v xml:space="preserve"> </v>
      </c>
      <c r="X137" s="547" t="str">
        <f t="shared" si="22"/>
        <v xml:space="preserve"> </v>
      </c>
    </row>
    <row r="138" spans="2:24">
      <c r="B138" s="458"/>
      <c r="C138" s="314" t="e">
        <f t="shared" si="23"/>
        <v>#N/A</v>
      </c>
      <c r="U138" s="543" t="str">
        <f t="shared" si="19"/>
        <v xml:space="preserve"> </v>
      </c>
      <c r="V138" s="543" t="str">
        <f t="shared" si="20"/>
        <v xml:space="preserve"> </v>
      </c>
      <c r="W138" s="547" t="str">
        <f t="shared" si="21"/>
        <v xml:space="preserve"> </v>
      </c>
      <c r="X138" s="547" t="str">
        <f t="shared" si="22"/>
        <v xml:space="preserve"> </v>
      </c>
    </row>
    <row r="139" spans="2:24">
      <c r="B139" s="458"/>
      <c r="C139" s="314" t="e">
        <f t="shared" si="23"/>
        <v>#N/A</v>
      </c>
      <c r="U139" s="543" t="str">
        <f t="shared" si="19"/>
        <v xml:space="preserve"> </v>
      </c>
      <c r="V139" s="543" t="str">
        <f t="shared" si="20"/>
        <v xml:space="preserve"> </v>
      </c>
      <c r="W139" s="547" t="str">
        <f t="shared" si="21"/>
        <v xml:space="preserve"> </v>
      </c>
      <c r="X139" s="547" t="str">
        <f t="shared" si="22"/>
        <v xml:space="preserve"> </v>
      </c>
    </row>
    <row r="140" spans="2:24">
      <c r="B140" s="458"/>
      <c r="C140" s="314" t="e">
        <f t="shared" si="23"/>
        <v>#N/A</v>
      </c>
      <c r="U140" s="543" t="str">
        <f t="shared" si="19"/>
        <v xml:space="preserve"> </v>
      </c>
      <c r="V140" s="543" t="str">
        <f t="shared" si="20"/>
        <v xml:space="preserve"> </v>
      </c>
      <c r="W140" s="547" t="str">
        <f t="shared" si="21"/>
        <v xml:space="preserve"> </v>
      </c>
      <c r="X140" s="547" t="str">
        <f t="shared" si="22"/>
        <v xml:space="preserve"> </v>
      </c>
    </row>
    <row r="141" spans="2:24">
      <c r="B141" s="458"/>
      <c r="C141" s="314" t="e">
        <f t="shared" si="23"/>
        <v>#N/A</v>
      </c>
      <c r="U141" s="543" t="str">
        <f t="shared" si="19"/>
        <v xml:space="preserve"> </v>
      </c>
      <c r="V141" s="543" t="str">
        <f t="shared" si="20"/>
        <v xml:space="preserve"> </v>
      </c>
      <c r="W141" s="547" t="str">
        <f t="shared" si="21"/>
        <v xml:space="preserve"> </v>
      </c>
      <c r="X141" s="547" t="str">
        <f t="shared" si="22"/>
        <v xml:space="preserve"> </v>
      </c>
    </row>
    <row r="142" spans="2:24">
      <c r="B142" s="458"/>
      <c r="C142" s="314" t="e">
        <f t="shared" si="23"/>
        <v>#N/A</v>
      </c>
      <c r="U142" s="543" t="str">
        <f t="shared" si="19"/>
        <v xml:space="preserve"> </v>
      </c>
      <c r="V142" s="543" t="str">
        <f t="shared" si="20"/>
        <v xml:space="preserve"> </v>
      </c>
      <c r="W142" s="547" t="str">
        <f t="shared" si="21"/>
        <v xml:space="preserve"> </v>
      </c>
      <c r="X142" s="547" t="str">
        <f t="shared" si="22"/>
        <v xml:space="preserve"> </v>
      </c>
    </row>
    <row r="143" spans="2:24">
      <c r="B143" s="458"/>
      <c r="C143" s="314" t="e">
        <f t="shared" si="23"/>
        <v>#N/A</v>
      </c>
      <c r="U143" s="543" t="str">
        <f t="shared" si="19"/>
        <v xml:space="preserve"> </v>
      </c>
      <c r="V143" s="543" t="str">
        <f t="shared" si="20"/>
        <v xml:space="preserve"> </v>
      </c>
      <c r="W143" s="547" t="str">
        <f t="shared" si="21"/>
        <v xml:space="preserve"> </v>
      </c>
      <c r="X143" s="547" t="str">
        <f t="shared" si="22"/>
        <v xml:space="preserve"> </v>
      </c>
    </row>
    <row r="144" spans="2:24">
      <c r="B144" s="458"/>
      <c r="C144" s="314" t="e">
        <f t="shared" si="23"/>
        <v>#N/A</v>
      </c>
      <c r="U144" s="543" t="str">
        <f t="shared" si="19"/>
        <v xml:space="preserve"> </v>
      </c>
      <c r="V144" s="543" t="str">
        <f t="shared" si="20"/>
        <v xml:space="preserve"> </v>
      </c>
      <c r="W144" s="547" t="str">
        <f t="shared" si="21"/>
        <v xml:space="preserve"> </v>
      </c>
      <c r="X144" s="547" t="str">
        <f t="shared" si="22"/>
        <v xml:space="preserve"> </v>
      </c>
    </row>
    <row r="145" spans="2:24">
      <c r="B145" s="458"/>
      <c r="C145" s="314" t="e">
        <f t="shared" si="23"/>
        <v>#N/A</v>
      </c>
      <c r="U145" s="543" t="str">
        <f t="shared" si="19"/>
        <v xml:space="preserve"> </v>
      </c>
      <c r="V145" s="543" t="str">
        <f t="shared" si="20"/>
        <v xml:space="preserve"> </v>
      </c>
      <c r="W145" s="547" t="str">
        <f t="shared" si="21"/>
        <v xml:space="preserve"> </v>
      </c>
      <c r="X145" s="547" t="str">
        <f t="shared" si="22"/>
        <v xml:space="preserve"> </v>
      </c>
    </row>
    <row r="146" spans="2:24">
      <c r="B146" s="458"/>
      <c r="C146" s="314" t="e">
        <f t="shared" si="23"/>
        <v>#N/A</v>
      </c>
      <c r="U146" s="543" t="str">
        <f t="shared" si="19"/>
        <v xml:space="preserve"> </v>
      </c>
      <c r="V146" s="543" t="str">
        <f t="shared" si="20"/>
        <v xml:space="preserve"> </v>
      </c>
      <c r="W146" s="547" t="str">
        <f t="shared" si="21"/>
        <v xml:space="preserve"> </v>
      </c>
      <c r="X146" s="547" t="str">
        <f t="shared" si="22"/>
        <v xml:space="preserve"> </v>
      </c>
    </row>
    <row r="147" spans="2:24">
      <c r="B147" s="458"/>
      <c r="C147" s="314" t="e">
        <f t="shared" si="23"/>
        <v>#N/A</v>
      </c>
      <c r="U147" s="543" t="str">
        <f t="shared" si="19"/>
        <v xml:space="preserve"> </v>
      </c>
      <c r="V147" s="543" t="str">
        <f t="shared" si="20"/>
        <v xml:space="preserve"> </v>
      </c>
      <c r="W147" s="547" t="str">
        <f t="shared" si="21"/>
        <v xml:space="preserve"> </v>
      </c>
      <c r="X147" s="547" t="str">
        <f t="shared" si="22"/>
        <v xml:space="preserve"> </v>
      </c>
    </row>
    <row r="148" spans="2:24">
      <c r="B148" s="458"/>
      <c r="C148" s="314" t="e">
        <f t="shared" si="23"/>
        <v>#N/A</v>
      </c>
      <c r="U148" s="543" t="str">
        <f t="shared" si="19"/>
        <v xml:space="preserve"> </v>
      </c>
      <c r="V148" s="543" t="str">
        <f t="shared" si="20"/>
        <v xml:space="preserve"> </v>
      </c>
      <c r="W148" s="547" t="str">
        <f t="shared" si="21"/>
        <v xml:space="preserve"> </v>
      </c>
      <c r="X148" s="547" t="str">
        <f t="shared" si="22"/>
        <v xml:space="preserve"> </v>
      </c>
    </row>
    <row r="149" spans="2:24">
      <c r="B149" s="458"/>
      <c r="C149" s="314" t="e">
        <f t="shared" si="23"/>
        <v>#N/A</v>
      </c>
      <c r="U149" s="543" t="str">
        <f t="shared" si="19"/>
        <v xml:space="preserve"> </v>
      </c>
      <c r="V149" s="543" t="str">
        <f t="shared" si="20"/>
        <v xml:space="preserve"> </v>
      </c>
      <c r="W149" s="547" t="str">
        <f t="shared" si="21"/>
        <v xml:space="preserve"> </v>
      </c>
      <c r="X149" s="547" t="str">
        <f t="shared" si="22"/>
        <v xml:space="preserve"> </v>
      </c>
    </row>
    <row r="150" spans="2:24">
      <c r="B150" s="458"/>
      <c r="C150" s="314" t="e">
        <f t="shared" si="23"/>
        <v>#N/A</v>
      </c>
      <c r="U150" s="543" t="str">
        <f t="shared" si="19"/>
        <v xml:space="preserve"> </v>
      </c>
      <c r="V150" s="543" t="str">
        <f t="shared" si="20"/>
        <v xml:space="preserve"> </v>
      </c>
      <c r="W150" s="547" t="str">
        <f t="shared" si="21"/>
        <v xml:space="preserve"> </v>
      </c>
      <c r="X150" s="547" t="str">
        <f t="shared" si="22"/>
        <v xml:space="preserve"> </v>
      </c>
    </row>
    <row r="151" spans="2:24">
      <c r="B151" s="458"/>
      <c r="C151" s="314" t="e">
        <f t="shared" si="23"/>
        <v>#N/A</v>
      </c>
      <c r="U151" s="543" t="str">
        <f t="shared" si="19"/>
        <v xml:space="preserve"> </v>
      </c>
      <c r="V151" s="543" t="str">
        <f t="shared" si="20"/>
        <v xml:space="preserve"> </v>
      </c>
      <c r="W151" s="547" t="str">
        <f t="shared" si="21"/>
        <v xml:space="preserve"> </v>
      </c>
      <c r="X151" s="547" t="str">
        <f t="shared" si="22"/>
        <v xml:space="preserve"> </v>
      </c>
    </row>
    <row r="152" spans="2:24">
      <c r="B152" s="458"/>
      <c r="C152" s="314" t="e">
        <f t="shared" si="23"/>
        <v>#N/A</v>
      </c>
      <c r="U152" s="543" t="str">
        <f t="shared" si="19"/>
        <v xml:space="preserve"> </v>
      </c>
      <c r="V152" s="543" t="str">
        <f t="shared" si="20"/>
        <v xml:space="preserve"> </v>
      </c>
      <c r="W152" s="547" t="str">
        <f t="shared" si="21"/>
        <v xml:space="preserve"> </v>
      </c>
      <c r="X152" s="547" t="str">
        <f t="shared" si="22"/>
        <v xml:space="preserve"> </v>
      </c>
    </row>
    <row r="153" spans="2:24">
      <c r="B153" s="458"/>
      <c r="C153" s="314" t="e">
        <f t="shared" si="23"/>
        <v>#N/A</v>
      </c>
      <c r="U153" s="543" t="str">
        <f t="shared" si="19"/>
        <v xml:space="preserve"> </v>
      </c>
      <c r="V153" s="543" t="str">
        <f t="shared" si="20"/>
        <v xml:space="preserve"> </v>
      </c>
      <c r="W153" s="547" t="str">
        <f t="shared" si="21"/>
        <v xml:space="preserve"> </v>
      </c>
      <c r="X153" s="547" t="str">
        <f t="shared" si="22"/>
        <v xml:space="preserve"> </v>
      </c>
    </row>
    <row r="154" spans="2:24">
      <c r="B154" s="458"/>
      <c r="C154" s="314" t="e">
        <f t="shared" si="23"/>
        <v>#N/A</v>
      </c>
      <c r="U154" s="543" t="str">
        <f t="shared" si="19"/>
        <v xml:space="preserve"> </v>
      </c>
      <c r="V154" s="543" t="str">
        <f t="shared" si="20"/>
        <v xml:space="preserve"> </v>
      </c>
      <c r="W154" s="547" t="str">
        <f t="shared" si="21"/>
        <v xml:space="preserve"> </v>
      </c>
      <c r="X154" s="547" t="str">
        <f t="shared" si="22"/>
        <v xml:space="preserve"> </v>
      </c>
    </row>
    <row r="155" spans="2:24">
      <c r="B155" s="458"/>
      <c r="C155" s="314" t="e">
        <f t="shared" si="23"/>
        <v>#N/A</v>
      </c>
      <c r="U155" s="543" t="str">
        <f t="shared" si="19"/>
        <v xml:space="preserve"> </v>
      </c>
      <c r="V155" s="543" t="str">
        <f t="shared" si="20"/>
        <v xml:space="preserve"> </v>
      </c>
      <c r="W155" s="547" t="str">
        <f t="shared" si="21"/>
        <v xml:space="preserve"> </v>
      </c>
      <c r="X155" s="547" t="str">
        <f t="shared" si="22"/>
        <v xml:space="preserve"> </v>
      </c>
    </row>
    <row r="156" spans="2:24">
      <c r="B156" s="458"/>
      <c r="C156" s="314" t="e">
        <f t="shared" si="23"/>
        <v>#N/A</v>
      </c>
      <c r="U156" s="543" t="str">
        <f t="shared" si="19"/>
        <v xml:space="preserve"> </v>
      </c>
      <c r="V156" s="543" t="str">
        <f t="shared" si="20"/>
        <v xml:space="preserve"> </v>
      </c>
      <c r="W156" s="547" t="str">
        <f t="shared" si="21"/>
        <v xml:space="preserve"> </v>
      </c>
      <c r="X156" s="547" t="str">
        <f t="shared" si="22"/>
        <v xml:space="preserve"> </v>
      </c>
    </row>
    <row r="157" spans="2:24">
      <c r="B157" s="458"/>
      <c r="C157" s="314" t="e">
        <f t="shared" si="23"/>
        <v>#N/A</v>
      </c>
      <c r="U157" s="543" t="str">
        <f t="shared" si="19"/>
        <v xml:space="preserve"> </v>
      </c>
      <c r="V157" s="543" t="str">
        <f t="shared" si="20"/>
        <v xml:space="preserve"> </v>
      </c>
      <c r="W157" s="547" t="str">
        <f t="shared" si="21"/>
        <v xml:space="preserve"> </v>
      </c>
      <c r="X157" s="547" t="str">
        <f t="shared" si="22"/>
        <v xml:space="preserve"> </v>
      </c>
    </row>
    <row r="158" spans="2:24">
      <c r="B158" s="458"/>
      <c r="C158" s="314" t="e">
        <f t="shared" si="23"/>
        <v>#N/A</v>
      </c>
      <c r="U158" s="543" t="str">
        <f t="shared" si="19"/>
        <v xml:space="preserve"> </v>
      </c>
      <c r="V158" s="543" t="str">
        <f t="shared" si="20"/>
        <v xml:space="preserve"> </v>
      </c>
      <c r="W158" s="547" t="str">
        <f t="shared" si="21"/>
        <v xml:space="preserve"> </v>
      </c>
      <c r="X158" s="547" t="str">
        <f t="shared" si="22"/>
        <v xml:space="preserve"> </v>
      </c>
    </row>
    <row r="159" spans="2:24">
      <c r="B159" s="458"/>
      <c r="C159" s="314" t="e">
        <f t="shared" si="23"/>
        <v>#N/A</v>
      </c>
      <c r="U159" s="543" t="str">
        <f t="shared" si="19"/>
        <v xml:space="preserve"> </v>
      </c>
      <c r="V159" s="543" t="str">
        <f t="shared" si="20"/>
        <v xml:space="preserve"> </v>
      </c>
      <c r="W159" s="547" t="str">
        <f t="shared" si="21"/>
        <v xml:space="preserve"> </v>
      </c>
      <c r="X159" s="547" t="str">
        <f t="shared" si="22"/>
        <v xml:space="preserve"> </v>
      </c>
    </row>
    <row r="160" spans="2:24">
      <c r="B160" s="458"/>
      <c r="C160" s="314" t="e">
        <f t="shared" si="23"/>
        <v>#N/A</v>
      </c>
      <c r="U160" s="543" t="str">
        <f t="shared" si="19"/>
        <v xml:space="preserve"> </v>
      </c>
      <c r="V160" s="543" t="str">
        <f t="shared" si="20"/>
        <v xml:space="preserve"> </v>
      </c>
      <c r="W160" s="547" t="str">
        <f t="shared" si="21"/>
        <v xml:space="preserve"> </v>
      </c>
      <c r="X160" s="547" t="str">
        <f t="shared" si="22"/>
        <v xml:space="preserve"> </v>
      </c>
    </row>
    <row r="161" spans="2:29">
      <c r="B161" s="458"/>
      <c r="C161" s="314" t="e">
        <f t="shared" si="23"/>
        <v>#N/A</v>
      </c>
      <c r="U161" s="543" t="str">
        <f t="shared" si="19"/>
        <v xml:space="preserve"> </v>
      </c>
      <c r="V161" s="543" t="str">
        <f t="shared" si="20"/>
        <v xml:space="preserve"> </v>
      </c>
      <c r="W161" s="547" t="str">
        <f t="shared" si="21"/>
        <v xml:space="preserve"> </v>
      </c>
      <c r="X161" s="547" t="str">
        <f t="shared" si="22"/>
        <v xml:space="preserve"> </v>
      </c>
    </row>
    <row r="162" spans="2:29">
      <c r="B162" s="458"/>
      <c r="C162" s="314" t="e">
        <f t="shared" si="23"/>
        <v>#N/A</v>
      </c>
      <c r="U162" s="543" t="str">
        <f t="shared" ref="U162:U174" si="24">IF(ISNUMBER(MATCH(F162,SM,0))=TRUE,"SM"," ")</f>
        <v xml:space="preserve"> </v>
      </c>
      <c r="V162" s="543" t="str">
        <f t="shared" ref="V162:V174" si="25">IF(ISNUMBER(MATCH(F162,JM,0))=TRUE,"JM"," ")</f>
        <v xml:space="preserve"> </v>
      </c>
      <c r="W162" s="547" t="str">
        <f t="shared" ref="W162:W174" si="26">IF(ISNUMBER(MATCH(F162,SW,0))=TRUE,"SW"," ")</f>
        <v xml:space="preserve"> </v>
      </c>
      <c r="X162" s="547" t="str">
        <f t="shared" ref="X162:X174" si="27">IF(ISNUMBER(MATCH(F162,JW,0))=TRUE,"JW"," ")</f>
        <v xml:space="preserve"> </v>
      </c>
    </row>
    <row r="163" spans="2:29">
      <c r="B163" s="458"/>
      <c r="C163" s="314" t="e">
        <f t="shared" si="23"/>
        <v>#N/A</v>
      </c>
      <c r="E163" s="277"/>
      <c r="F163" s="276"/>
      <c r="G163" s="257"/>
      <c r="H163" s="299"/>
      <c r="Q163" s="99"/>
      <c r="U163" s="543" t="str">
        <f t="shared" si="24"/>
        <v xml:space="preserve"> </v>
      </c>
      <c r="V163" s="543" t="str">
        <f t="shared" si="25"/>
        <v xml:space="preserve"> </v>
      </c>
      <c r="W163" s="547" t="str">
        <f t="shared" si="26"/>
        <v xml:space="preserve"> </v>
      </c>
      <c r="X163" s="547" t="str">
        <f t="shared" si="27"/>
        <v xml:space="preserve"> </v>
      </c>
    </row>
    <row r="164" spans="2:29">
      <c r="B164" s="458"/>
      <c r="C164" s="314" t="e">
        <f t="shared" si="23"/>
        <v>#N/A</v>
      </c>
      <c r="H164" s="299"/>
      <c r="Q164" s="99"/>
      <c r="U164" s="543" t="str">
        <f t="shared" si="24"/>
        <v xml:space="preserve"> </v>
      </c>
      <c r="V164" s="543" t="str">
        <f t="shared" si="25"/>
        <v xml:space="preserve"> </v>
      </c>
      <c r="W164" s="547" t="str">
        <f t="shared" si="26"/>
        <v xml:space="preserve"> </v>
      </c>
      <c r="X164" s="547" t="str">
        <f t="shared" si="27"/>
        <v xml:space="preserve"> </v>
      </c>
    </row>
    <row r="165" spans="2:29">
      <c r="B165" s="458"/>
      <c r="C165" s="314" t="e">
        <f t="shared" si="23"/>
        <v>#N/A</v>
      </c>
      <c r="U165" s="543" t="str">
        <f t="shared" si="24"/>
        <v xml:space="preserve"> </v>
      </c>
      <c r="V165" s="543" t="str">
        <f t="shared" si="25"/>
        <v xml:space="preserve"> </v>
      </c>
      <c r="W165" s="547" t="str">
        <f t="shared" si="26"/>
        <v xml:space="preserve"> </v>
      </c>
      <c r="X165" s="547" t="str">
        <f t="shared" si="27"/>
        <v xml:space="preserve"> </v>
      </c>
    </row>
    <row r="166" spans="2:29">
      <c r="B166" s="458"/>
      <c r="C166" s="314" t="e">
        <f t="shared" si="23"/>
        <v>#N/A</v>
      </c>
      <c r="U166" s="543" t="str">
        <f t="shared" si="24"/>
        <v xml:space="preserve"> </v>
      </c>
      <c r="V166" s="543" t="str">
        <f t="shared" si="25"/>
        <v xml:space="preserve"> </v>
      </c>
      <c r="W166" s="547" t="str">
        <f t="shared" si="26"/>
        <v xml:space="preserve"> </v>
      </c>
      <c r="X166" s="547" t="str">
        <f t="shared" si="27"/>
        <v xml:space="preserve"> </v>
      </c>
    </row>
    <row r="167" spans="2:29">
      <c r="B167" s="458"/>
      <c r="C167" s="314" t="e">
        <f t="shared" si="23"/>
        <v>#N/A</v>
      </c>
      <c r="U167" s="543" t="str">
        <f t="shared" si="24"/>
        <v xml:space="preserve"> </v>
      </c>
      <c r="V167" s="543" t="str">
        <f t="shared" si="25"/>
        <v xml:space="preserve"> </v>
      </c>
      <c r="W167" s="547" t="str">
        <f t="shared" si="26"/>
        <v xml:space="preserve"> </v>
      </c>
      <c r="X167" s="547" t="str">
        <f t="shared" si="27"/>
        <v xml:space="preserve"> </v>
      </c>
    </row>
    <row r="168" spans="2:29">
      <c r="B168" s="458"/>
      <c r="C168" s="314" t="e">
        <f t="shared" si="23"/>
        <v>#N/A</v>
      </c>
      <c r="U168" s="543" t="str">
        <f t="shared" si="24"/>
        <v xml:space="preserve"> </v>
      </c>
      <c r="V168" s="543" t="str">
        <f t="shared" si="25"/>
        <v xml:space="preserve"> </v>
      </c>
      <c r="W168" s="547" t="str">
        <f t="shared" si="26"/>
        <v xml:space="preserve"> </v>
      </c>
      <c r="X168" s="547" t="str">
        <f t="shared" si="27"/>
        <v xml:space="preserve"> </v>
      </c>
    </row>
    <row r="169" spans="2:29">
      <c r="B169" s="458"/>
      <c r="C169" s="314" t="e">
        <f t="shared" si="23"/>
        <v>#N/A</v>
      </c>
      <c r="U169" s="543" t="str">
        <f t="shared" si="24"/>
        <v xml:space="preserve"> </v>
      </c>
      <c r="V169" s="543" t="str">
        <f t="shared" si="25"/>
        <v xml:space="preserve"> </v>
      </c>
      <c r="W169" s="547" t="str">
        <f t="shared" si="26"/>
        <v xml:space="preserve"> </v>
      </c>
      <c r="X169" s="547" t="str">
        <f t="shared" si="27"/>
        <v xml:space="preserve"> </v>
      </c>
    </row>
    <row r="170" spans="2:29">
      <c r="B170" s="458"/>
      <c r="C170" s="314" t="e">
        <f t="shared" si="23"/>
        <v>#N/A</v>
      </c>
      <c r="U170" s="543" t="str">
        <f t="shared" si="24"/>
        <v xml:space="preserve"> </v>
      </c>
      <c r="V170" s="543" t="str">
        <f t="shared" si="25"/>
        <v xml:space="preserve"> </v>
      </c>
      <c r="W170" s="547" t="str">
        <f t="shared" si="26"/>
        <v xml:space="preserve"> </v>
      </c>
      <c r="X170" s="547" t="str">
        <f t="shared" si="27"/>
        <v xml:space="preserve"> </v>
      </c>
    </row>
    <row r="171" spans="2:29">
      <c r="B171" s="458"/>
      <c r="C171" s="314" t="e">
        <f t="shared" si="23"/>
        <v>#N/A</v>
      </c>
      <c r="U171" s="543" t="str">
        <f t="shared" si="24"/>
        <v xml:space="preserve"> </v>
      </c>
      <c r="V171" s="543" t="str">
        <f t="shared" si="25"/>
        <v xml:space="preserve"> </v>
      </c>
      <c r="W171" s="547" t="str">
        <f t="shared" si="26"/>
        <v xml:space="preserve"> </v>
      </c>
      <c r="X171" s="547" t="str">
        <f t="shared" si="27"/>
        <v xml:space="preserve"> </v>
      </c>
    </row>
    <row r="172" spans="2:29">
      <c r="B172" s="458"/>
      <c r="C172" s="314" t="e">
        <f t="shared" si="23"/>
        <v>#N/A</v>
      </c>
      <c r="U172" s="543" t="str">
        <f t="shared" si="24"/>
        <v xml:space="preserve"> </v>
      </c>
      <c r="V172" s="543" t="str">
        <f t="shared" si="25"/>
        <v xml:space="preserve"> </v>
      </c>
      <c r="W172" s="547" t="str">
        <f t="shared" si="26"/>
        <v xml:space="preserve"> </v>
      </c>
      <c r="X172" s="547" t="str">
        <f t="shared" si="27"/>
        <v xml:space="preserve"> </v>
      </c>
    </row>
    <row r="173" spans="2:29">
      <c r="B173" s="458"/>
      <c r="C173" s="314" t="e">
        <f t="shared" si="23"/>
        <v>#N/A</v>
      </c>
      <c r="U173" s="543" t="str">
        <f t="shared" si="24"/>
        <v xml:space="preserve"> </v>
      </c>
      <c r="V173" s="543" t="str">
        <f t="shared" si="25"/>
        <v xml:space="preserve"> </v>
      </c>
      <c r="W173" s="547" t="str">
        <f t="shared" si="26"/>
        <v xml:space="preserve"> </v>
      </c>
      <c r="X173" s="547" t="str">
        <f t="shared" si="27"/>
        <v xml:space="preserve"> </v>
      </c>
    </row>
    <row r="174" spans="2:29">
      <c r="C174">
        <f t="shared" ref="C174" si="28">COUNTA(C66:C173)</f>
        <v>108</v>
      </c>
      <c r="U174" s="543" t="str">
        <f t="shared" si="24"/>
        <v xml:space="preserve"> </v>
      </c>
      <c r="V174" s="543" t="str">
        <f t="shared" si="25"/>
        <v xml:space="preserve"> </v>
      </c>
      <c r="W174" s="547" t="str">
        <f t="shared" si="26"/>
        <v xml:space="preserve"> </v>
      </c>
      <c r="X174" s="547" t="str">
        <f t="shared" si="27"/>
        <v xml:space="preserve"> </v>
      </c>
    </row>
    <row r="175" spans="2:29">
      <c r="B175" s="511"/>
      <c r="C175" s="506"/>
      <c r="D175" s="512"/>
      <c r="E175" s="513"/>
      <c r="F175" s="520"/>
      <c r="G175" s="514"/>
      <c r="H175" s="514"/>
      <c r="I175" s="514"/>
      <c r="J175" s="514"/>
      <c r="K175" s="514"/>
      <c r="L175" s="514"/>
      <c r="M175" s="514"/>
      <c r="N175" s="463"/>
      <c r="O175" s="463"/>
      <c r="P175" s="541"/>
      <c r="Q175" s="445"/>
      <c r="R175" s="161"/>
      <c r="S175" s="457"/>
      <c r="T175" s="457"/>
      <c r="U175" s="544"/>
      <c r="V175" s="544"/>
      <c r="W175" s="548"/>
      <c r="X175" s="548"/>
    </row>
    <row r="176" spans="2:29" s="509" customFormat="1">
      <c r="B176" s="515" t="s">
        <v>15</v>
      </c>
      <c r="C176" s="506" t="e">
        <f>RANK(Q176,Q$176:Q$335)</f>
        <v>#N/A</v>
      </c>
      <c r="D176" s="507"/>
      <c r="E176" s="516"/>
      <c r="F176" s="474"/>
      <c r="P176" s="474"/>
      <c r="S176" s="510"/>
      <c r="T176" s="510"/>
      <c r="U176" s="543" t="str">
        <f t="shared" ref="U176:U207" si="29">IF(ISNUMBER(MATCH(F176,SM,0))=TRUE,"SM"," ")</f>
        <v xml:space="preserve"> </v>
      </c>
      <c r="V176" s="543" t="str">
        <f t="shared" ref="V176:V207" si="30">IF(ISNUMBER(MATCH(F176,JM,0))=TRUE,"JM"," ")</f>
        <v xml:space="preserve"> </v>
      </c>
      <c r="W176" s="547" t="str">
        <f t="shared" ref="W176:W207" si="31">IF(ISNUMBER(MATCH(F176,SW,0))=TRUE,"SW"," ")</f>
        <v xml:space="preserve"> </v>
      </c>
      <c r="X176" s="547" t="str">
        <f t="shared" ref="X176:X207" si="32">IF(ISNUMBER(MATCH(F176,JW,0))=TRUE,"JW"," ")</f>
        <v xml:space="preserve"> </v>
      </c>
      <c r="Y176"/>
      <c r="Z176"/>
      <c r="AA176"/>
      <c r="AB176"/>
      <c r="AC176"/>
    </row>
    <row r="177" spans="2:24">
      <c r="B177" s="464"/>
      <c r="C177" s="314" t="e">
        <f t="shared" ref="C177:C240" si="33">RANK(Q177,Q$176:Q$335)</f>
        <v>#N/A</v>
      </c>
      <c r="U177" s="543" t="str">
        <f t="shared" si="29"/>
        <v xml:space="preserve"> </v>
      </c>
      <c r="V177" s="543" t="str">
        <f t="shared" si="30"/>
        <v xml:space="preserve"> </v>
      </c>
      <c r="W177" s="547" t="str">
        <f t="shared" si="31"/>
        <v xml:space="preserve"> </v>
      </c>
      <c r="X177" s="547" t="str">
        <f t="shared" si="32"/>
        <v xml:space="preserve"> </v>
      </c>
    </row>
    <row r="178" spans="2:24">
      <c r="B178" s="464"/>
      <c r="C178" s="314" t="e">
        <f t="shared" si="33"/>
        <v>#N/A</v>
      </c>
      <c r="U178" s="543" t="str">
        <f t="shared" si="29"/>
        <v xml:space="preserve"> </v>
      </c>
      <c r="V178" s="543" t="str">
        <f t="shared" si="30"/>
        <v xml:space="preserve"> </v>
      </c>
      <c r="W178" s="547" t="str">
        <f t="shared" si="31"/>
        <v xml:space="preserve"> </v>
      </c>
      <c r="X178" s="547" t="str">
        <f t="shared" si="32"/>
        <v xml:space="preserve"> </v>
      </c>
    </row>
    <row r="179" spans="2:24">
      <c r="B179" s="464"/>
      <c r="C179" s="314" t="e">
        <f t="shared" si="33"/>
        <v>#N/A</v>
      </c>
      <c r="U179" s="543" t="str">
        <f t="shared" si="29"/>
        <v xml:space="preserve"> </v>
      </c>
      <c r="V179" s="543" t="str">
        <f t="shared" si="30"/>
        <v xml:space="preserve"> </v>
      </c>
      <c r="W179" s="547" t="str">
        <f t="shared" si="31"/>
        <v xml:space="preserve"> </v>
      </c>
      <c r="X179" s="547" t="str">
        <f t="shared" si="32"/>
        <v xml:space="preserve"> </v>
      </c>
    </row>
    <row r="180" spans="2:24">
      <c r="B180" s="464"/>
      <c r="C180" s="314" t="e">
        <f t="shared" si="33"/>
        <v>#N/A</v>
      </c>
      <c r="U180" s="543" t="str">
        <f t="shared" si="29"/>
        <v xml:space="preserve"> </v>
      </c>
      <c r="V180" s="543" t="str">
        <f t="shared" si="30"/>
        <v xml:space="preserve"> </v>
      </c>
      <c r="W180" s="547" t="str">
        <f t="shared" si="31"/>
        <v xml:space="preserve"> </v>
      </c>
      <c r="X180" s="547" t="str">
        <f t="shared" si="32"/>
        <v xml:space="preserve"> </v>
      </c>
    </row>
    <row r="181" spans="2:24">
      <c r="B181" s="464"/>
      <c r="C181" s="314" t="e">
        <f t="shared" si="33"/>
        <v>#N/A</v>
      </c>
      <c r="D181" s="356"/>
      <c r="U181" s="543" t="str">
        <f t="shared" si="29"/>
        <v xml:space="preserve"> </v>
      </c>
      <c r="V181" s="543" t="str">
        <f t="shared" si="30"/>
        <v xml:space="preserve"> </v>
      </c>
      <c r="W181" s="547" t="str">
        <f t="shared" si="31"/>
        <v xml:space="preserve"> </v>
      </c>
      <c r="X181" s="547" t="str">
        <f t="shared" si="32"/>
        <v xml:space="preserve"> </v>
      </c>
    </row>
    <row r="182" spans="2:24">
      <c r="B182" s="464"/>
      <c r="C182" s="314" t="e">
        <f t="shared" si="33"/>
        <v>#N/A</v>
      </c>
      <c r="U182" s="543" t="str">
        <f t="shared" si="29"/>
        <v xml:space="preserve"> </v>
      </c>
      <c r="V182" s="543" t="str">
        <f t="shared" si="30"/>
        <v xml:space="preserve"> </v>
      </c>
      <c r="W182" s="547" t="str">
        <f t="shared" si="31"/>
        <v xml:space="preserve"> </v>
      </c>
      <c r="X182" s="547" t="str">
        <f t="shared" si="32"/>
        <v xml:space="preserve"> </v>
      </c>
    </row>
    <row r="183" spans="2:24">
      <c r="B183" s="464"/>
      <c r="C183" s="314" t="e">
        <f t="shared" si="33"/>
        <v>#N/A</v>
      </c>
      <c r="U183" s="543" t="str">
        <f t="shared" si="29"/>
        <v xml:space="preserve"> </v>
      </c>
      <c r="V183" s="543" t="str">
        <f t="shared" si="30"/>
        <v xml:space="preserve"> </v>
      </c>
      <c r="W183" s="547" t="str">
        <f t="shared" si="31"/>
        <v xml:space="preserve"> </v>
      </c>
      <c r="X183" s="547" t="str">
        <f t="shared" si="32"/>
        <v xml:space="preserve"> </v>
      </c>
    </row>
    <row r="184" spans="2:24">
      <c r="B184" s="464"/>
      <c r="C184" s="314" t="e">
        <f t="shared" si="33"/>
        <v>#N/A</v>
      </c>
      <c r="U184" s="543" t="str">
        <f t="shared" si="29"/>
        <v xml:space="preserve"> </v>
      </c>
      <c r="V184" s="543" t="str">
        <f t="shared" si="30"/>
        <v xml:space="preserve"> </v>
      </c>
      <c r="W184" s="547" t="str">
        <f t="shared" si="31"/>
        <v xml:space="preserve"> </v>
      </c>
      <c r="X184" s="547" t="str">
        <f t="shared" si="32"/>
        <v xml:space="preserve"> </v>
      </c>
    </row>
    <row r="185" spans="2:24">
      <c r="B185" s="464"/>
      <c r="C185" s="314" t="e">
        <f t="shared" si="33"/>
        <v>#N/A</v>
      </c>
      <c r="U185" s="543" t="str">
        <f t="shared" si="29"/>
        <v xml:space="preserve"> </v>
      </c>
      <c r="V185" s="543" t="str">
        <f t="shared" si="30"/>
        <v xml:space="preserve"> </v>
      </c>
      <c r="W185" s="547" t="str">
        <f t="shared" si="31"/>
        <v xml:space="preserve"> </v>
      </c>
      <c r="X185" s="547" t="str">
        <f t="shared" si="32"/>
        <v xml:space="preserve"> </v>
      </c>
    </row>
    <row r="186" spans="2:24">
      <c r="B186" s="464"/>
      <c r="C186" s="314" t="e">
        <f t="shared" si="33"/>
        <v>#N/A</v>
      </c>
      <c r="U186" s="543" t="str">
        <f t="shared" si="29"/>
        <v xml:space="preserve"> </v>
      </c>
      <c r="V186" s="543" t="str">
        <f t="shared" si="30"/>
        <v xml:space="preserve"> </v>
      </c>
      <c r="W186" s="547" t="str">
        <f t="shared" si="31"/>
        <v xml:space="preserve"> </v>
      </c>
      <c r="X186" s="547" t="str">
        <f t="shared" si="32"/>
        <v xml:space="preserve"> </v>
      </c>
    </row>
    <row r="187" spans="2:24">
      <c r="B187" s="464"/>
      <c r="C187" s="314" t="e">
        <f t="shared" si="33"/>
        <v>#N/A</v>
      </c>
      <c r="U187" s="543" t="str">
        <f t="shared" si="29"/>
        <v xml:space="preserve"> </v>
      </c>
      <c r="V187" s="543" t="str">
        <f t="shared" si="30"/>
        <v xml:space="preserve"> </v>
      </c>
      <c r="W187" s="547" t="str">
        <f t="shared" si="31"/>
        <v xml:space="preserve"> </v>
      </c>
      <c r="X187" s="547" t="str">
        <f t="shared" si="32"/>
        <v xml:space="preserve"> </v>
      </c>
    </row>
    <row r="188" spans="2:24">
      <c r="B188" s="464"/>
      <c r="C188" s="314" t="e">
        <f t="shared" si="33"/>
        <v>#N/A</v>
      </c>
      <c r="U188" s="543" t="str">
        <f t="shared" si="29"/>
        <v xml:space="preserve"> </v>
      </c>
      <c r="V188" s="543" t="str">
        <f t="shared" si="30"/>
        <v xml:space="preserve"> </v>
      </c>
      <c r="W188" s="547" t="str">
        <f t="shared" si="31"/>
        <v xml:space="preserve"> </v>
      </c>
      <c r="X188" s="547" t="str">
        <f t="shared" si="32"/>
        <v xml:space="preserve"> </v>
      </c>
    </row>
    <row r="189" spans="2:24">
      <c r="B189" s="464"/>
      <c r="C189" s="314" t="e">
        <f t="shared" si="33"/>
        <v>#N/A</v>
      </c>
      <c r="U189" s="543" t="str">
        <f t="shared" si="29"/>
        <v xml:space="preserve"> </v>
      </c>
      <c r="V189" s="543" t="str">
        <f t="shared" si="30"/>
        <v xml:space="preserve"> </v>
      </c>
      <c r="W189" s="547" t="str">
        <f t="shared" si="31"/>
        <v xml:space="preserve"> </v>
      </c>
      <c r="X189" s="547" t="str">
        <f t="shared" si="32"/>
        <v xml:space="preserve"> </v>
      </c>
    </row>
    <row r="190" spans="2:24">
      <c r="B190" s="464"/>
      <c r="C190" s="314" t="e">
        <f t="shared" si="33"/>
        <v>#N/A</v>
      </c>
      <c r="U190" s="543" t="str">
        <f t="shared" si="29"/>
        <v xml:space="preserve"> </v>
      </c>
      <c r="V190" s="543" t="str">
        <f t="shared" si="30"/>
        <v xml:space="preserve"> </v>
      </c>
      <c r="W190" s="547" t="str">
        <f t="shared" si="31"/>
        <v xml:space="preserve"> </v>
      </c>
      <c r="X190" s="547" t="str">
        <f t="shared" si="32"/>
        <v xml:space="preserve"> </v>
      </c>
    </row>
    <row r="191" spans="2:24">
      <c r="B191" s="464"/>
      <c r="C191" s="314" t="e">
        <f t="shared" si="33"/>
        <v>#N/A</v>
      </c>
      <c r="U191" s="543" t="str">
        <f t="shared" si="29"/>
        <v xml:space="preserve"> </v>
      </c>
      <c r="V191" s="543" t="str">
        <f t="shared" si="30"/>
        <v xml:space="preserve"> </v>
      </c>
      <c r="W191" s="547" t="str">
        <f t="shared" si="31"/>
        <v xml:space="preserve"> </v>
      </c>
      <c r="X191" s="547" t="str">
        <f t="shared" si="32"/>
        <v xml:space="preserve"> </v>
      </c>
    </row>
    <row r="192" spans="2:24">
      <c r="B192" s="464"/>
      <c r="C192" s="314" t="e">
        <f t="shared" si="33"/>
        <v>#N/A</v>
      </c>
      <c r="U192" s="543" t="str">
        <f t="shared" si="29"/>
        <v xml:space="preserve"> </v>
      </c>
      <c r="V192" s="543" t="str">
        <f t="shared" si="30"/>
        <v xml:space="preserve"> </v>
      </c>
      <c r="W192" s="547" t="str">
        <f t="shared" si="31"/>
        <v xml:space="preserve"> </v>
      </c>
      <c r="X192" s="547" t="str">
        <f t="shared" si="32"/>
        <v xml:space="preserve"> </v>
      </c>
    </row>
    <row r="193" spans="2:24">
      <c r="B193" s="464"/>
      <c r="C193" s="314" t="e">
        <f t="shared" si="33"/>
        <v>#N/A</v>
      </c>
      <c r="U193" s="543" t="str">
        <f t="shared" si="29"/>
        <v xml:space="preserve"> </v>
      </c>
      <c r="V193" s="543" t="str">
        <f t="shared" si="30"/>
        <v xml:space="preserve"> </v>
      </c>
      <c r="W193" s="547" t="str">
        <f t="shared" si="31"/>
        <v xml:space="preserve"> </v>
      </c>
      <c r="X193" s="547" t="str">
        <f t="shared" si="32"/>
        <v xml:space="preserve"> </v>
      </c>
    </row>
    <row r="194" spans="2:24">
      <c r="B194" s="464"/>
      <c r="C194" s="314" t="e">
        <f t="shared" si="33"/>
        <v>#N/A</v>
      </c>
      <c r="U194" s="543" t="str">
        <f t="shared" si="29"/>
        <v xml:space="preserve"> </v>
      </c>
      <c r="V194" s="543" t="str">
        <f t="shared" si="30"/>
        <v xml:space="preserve"> </v>
      </c>
      <c r="W194" s="547" t="str">
        <f t="shared" si="31"/>
        <v xml:space="preserve"> </v>
      </c>
      <c r="X194" s="547" t="str">
        <f t="shared" si="32"/>
        <v xml:space="preserve"> </v>
      </c>
    </row>
    <row r="195" spans="2:24">
      <c r="B195" s="464"/>
      <c r="C195" s="314" t="e">
        <f t="shared" si="33"/>
        <v>#N/A</v>
      </c>
      <c r="U195" s="543" t="str">
        <f t="shared" si="29"/>
        <v xml:space="preserve"> </v>
      </c>
      <c r="V195" s="543" t="str">
        <f t="shared" si="30"/>
        <v xml:space="preserve"> </v>
      </c>
      <c r="W195" s="547" t="str">
        <f t="shared" si="31"/>
        <v xml:space="preserve"> </v>
      </c>
      <c r="X195" s="547" t="str">
        <f t="shared" si="32"/>
        <v xml:space="preserve"> </v>
      </c>
    </row>
    <row r="196" spans="2:24">
      <c r="B196" s="464"/>
      <c r="C196" s="314" t="e">
        <f t="shared" si="33"/>
        <v>#N/A</v>
      </c>
      <c r="U196" s="543" t="str">
        <f t="shared" si="29"/>
        <v xml:space="preserve"> </v>
      </c>
      <c r="V196" s="543" t="str">
        <f t="shared" si="30"/>
        <v xml:space="preserve"> </v>
      </c>
      <c r="W196" s="547" t="str">
        <f t="shared" si="31"/>
        <v xml:space="preserve"> </v>
      </c>
      <c r="X196" s="547" t="str">
        <f t="shared" si="32"/>
        <v xml:space="preserve"> </v>
      </c>
    </row>
    <row r="197" spans="2:24">
      <c r="B197" s="464"/>
      <c r="C197" s="314" t="e">
        <f t="shared" si="33"/>
        <v>#N/A</v>
      </c>
      <c r="U197" s="543" t="str">
        <f t="shared" si="29"/>
        <v xml:space="preserve"> </v>
      </c>
      <c r="V197" s="543" t="str">
        <f t="shared" si="30"/>
        <v xml:space="preserve"> </v>
      </c>
      <c r="W197" s="547" t="str">
        <f t="shared" si="31"/>
        <v xml:space="preserve"> </v>
      </c>
      <c r="X197" s="547" t="str">
        <f t="shared" si="32"/>
        <v xml:space="preserve"> </v>
      </c>
    </row>
    <row r="198" spans="2:24">
      <c r="B198" s="464"/>
      <c r="C198" s="314" t="e">
        <f t="shared" si="33"/>
        <v>#N/A</v>
      </c>
      <c r="U198" s="543" t="str">
        <f t="shared" si="29"/>
        <v xml:space="preserve"> </v>
      </c>
      <c r="V198" s="543" t="str">
        <f t="shared" si="30"/>
        <v xml:space="preserve"> </v>
      </c>
      <c r="W198" s="547" t="str">
        <f t="shared" si="31"/>
        <v xml:space="preserve"> </v>
      </c>
      <c r="X198" s="547" t="str">
        <f t="shared" si="32"/>
        <v xml:space="preserve"> </v>
      </c>
    </row>
    <row r="199" spans="2:24">
      <c r="B199" s="464"/>
      <c r="C199" s="314" t="e">
        <f t="shared" si="33"/>
        <v>#N/A</v>
      </c>
      <c r="U199" s="543" t="str">
        <f t="shared" si="29"/>
        <v xml:space="preserve"> </v>
      </c>
      <c r="V199" s="543" t="str">
        <f t="shared" si="30"/>
        <v xml:space="preserve"> </v>
      </c>
      <c r="W199" s="547" t="str">
        <f t="shared" si="31"/>
        <v xml:space="preserve"> </v>
      </c>
      <c r="X199" s="547" t="str">
        <f t="shared" si="32"/>
        <v xml:space="preserve"> </v>
      </c>
    </row>
    <row r="200" spans="2:24">
      <c r="B200" s="464"/>
      <c r="C200" s="314" t="e">
        <f t="shared" si="33"/>
        <v>#N/A</v>
      </c>
      <c r="U200" s="543" t="str">
        <f t="shared" si="29"/>
        <v xml:space="preserve"> </v>
      </c>
      <c r="V200" s="543" t="str">
        <f t="shared" si="30"/>
        <v xml:space="preserve"> </v>
      </c>
      <c r="W200" s="547" t="str">
        <f t="shared" si="31"/>
        <v xml:space="preserve"> </v>
      </c>
      <c r="X200" s="547" t="str">
        <f t="shared" si="32"/>
        <v xml:space="preserve"> </v>
      </c>
    </row>
    <row r="201" spans="2:24">
      <c r="B201" s="464"/>
      <c r="C201" s="314" t="e">
        <f t="shared" si="33"/>
        <v>#N/A</v>
      </c>
      <c r="U201" s="543" t="str">
        <f t="shared" si="29"/>
        <v xml:space="preserve"> </v>
      </c>
      <c r="V201" s="543" t="str">
        <f t="shared" si="30"/>
        <v xml:space="preserve"> </v>
      </c>
      <c r="W201" s="547" t="str">
        <f t="shared" si="31"/>
        <v xml:space="preserve"> </v>
      </c>
      <c r="X201" s="547" t="str">
        <f t="shared" si="32"/>
        <v xml:space="preserve"> </v>
      </c>
    </row>
    <row r="202" spans="2:24">
      <c r="B202" s="464"/>
      <c r="C202" s="314" t="e">
        <f t="shared" si="33"/>
        <v>#N/A</v>
      </c>
      <c r="U202" s="543" t="str">
        <f t="shared" si="29"/>
        <v xml:space="preserve"> </v>
      </c>
      <c r="V202" s="543" t="str">
        <f t="shared" si="30"/>
        <v xml:space="preserve"> </v>
      </c>
      <c r="W202" s="547" t="str">
        <f t="shared" si="31"/>
        <v xml:space="preserve"> </v>
      </c>
      <c r="X202" s="547" t="str">
        <f t="shared" si="32"/>
        <v xml:space="preserve"> </v>
      </c>
    </row>
    <row r="203" spans="2:24">
      <c r="B203" s="464"/>
      <c r="C203" s="314" t="e">
        <f t="shared" si="33"/>
        <v>#N/A</v>
      </c>
      <c r="U203" s="543" t="str">
        <f t="shared" si="29"/>
        <v xml:space="preserve"> </v>
      </c>
      <c r="V203" s="543" t="str">
        <f t="shared" si="30"/>
        <v xml:space="preserve"> </v>
      </c>
      <c r="W203" s="547" t="str">
        <f t="shared" si="31"/>
        <v xml:space="preserve"> </v>
      </c>
      <c r="X203" s="547" t="str">
        <f t="shared" si="32"/>
        <v xml:space="preserve"> </v>
      </c>
    </row>
    <row r="204" spans="2:24">
      <c r="B204" s="464"/>
      <c r="C204" s="314" t="e">
        <f t="shared" si="33"/>
        <v>#N/A</v>
      </c>
      <c r="U204" s="543" t="str">
        <f t="shared" si="29"/>
        <v xml:space="preserve"> </v>
      </c>
      <c r="V204" s="543" t="str">
        <f t="shared" si="30"/>
        <v xml:space="preserve"> </v>
      </c>
      <c r="W204" s="547" t="str">
        <f t="shared" si="31"/>
        <v xml:space="preserve"> </v>
      </c>
      <c r="X204" s="547" t="str">
        <f t="shared" si="32"/>
        <v xml:space="preserve"> </v>
      </c>
    </row>
    <row r="205" spans="2:24">
      <c r="B205" s="464"/>
      <c r="C205" s="314" t="e">
        <f t="shared" si="33"/>
        <v>#N/A</v>
      </c>
      <c r="U205" s="543" t="str">
        <f t="shared" si="29"/>
        <v xml:space="preserve"> </v>
      </c>
      <c r="V205" s="543" t="str">
        <f t="shared" si="30"/>
        <v xml:space="preserve"> </v>
      </c>
      <c r="W205" s="547" t="str">
        <f t="shared" si="31"/>
        <v xml:space="preserve"> </v>
      </c>
      <c r="X205" s="547" t="str">
        <f t="shared" si="32"/>
        <v xml:space="preserve"> </v>
      </c>
    </row>
    <row r="206" spans="2:24">
      <c r="B206" s="464"/>
      <c r="C206" s="314" t="e">
        <f t="shared" si="33"/>
        <v>#N/A</v>
      </c>
      <c r="U206" s="543" t="str">
        <f t="shared" si="29"/>
        <v xml:space="preserve"> </v>
      </c>
      <c r="V206" s="543" t="str">
        <f t="shared" si="30"/>
        <v xml:space="preserve"> </v>
      </c>
      <c r="W206" s="547" t="str">
        <f t="shared" si="31"/>
        <v xml:space="preserve"> </v>
      </c>
      <c r="X206" s="547" t="str">
        <f t="shared" si="32"/>
        <v xml:space="preserve"> </v>
      </c>
    </row>
    <row r="207" spans="2:24">
      <c r="B207" s="464"/>
      <c r="C207" s="314" t="e">
        <f t="shared" si="33"/>
        <v>#N/A</v>
      </c>
      <c r="U207" s="543" t="str">
        <f t="shared" si="29"/>
        <v xml:space="preserve"> </v>
      </c>
      <c r="V207" s="543" t="str">
        <f t="shared" si="30"/>
        <v xml:space="preserve"> </v>
      </c>
      <c r="W207" s="547" t="str">
        <f t="shared" si="31"/>
        <v xml:space="preserve"> </v>
      </c>
      <c r="X207" s="547" t="str">
        <f t="shared" si="32"/>
        <v xml:space="preserve"> </v>
      </c>
    </row>
    <row r="208" spans="2:24">
      <c r="B208" s="464"/>
      <c r="C208" s="314" t="e">
        <f t="shared" si="33"/>
        <v>#N/A</v>
      </c>
      <c r="U208" s="543" t="str">
        <f t="shared" ref="U208:U239" si="34">IF(ISNUMBER(MATCH(F208,SM,0))=TRUE,"SM"," ")</f>
        <v xml:space="preserve"> </v>
      </c>
      <c r="V208" s="543" t="str">
        <f t="shared" ref="V208:V239" si="35">IF(ISNUMBER(MATCH(F208,JM,0))=TRUE,"JM"," ")</f>
        <v xml:space="preserve"> </v>
      </c>
      <c r="W208" s="547" t="str">
        <f t="shared" ref="W208:W239" si="36">IF(ISNUMBER(MATCH(F208,SW,0))=TRUE,"SW"," ")</f>
        <v xml:space="preserve"> </v>
      </c>
      <c r="X208" s="547" t="str">
        <f t="shared" ref="X208:X239" si="37">IF(ISNUMBER(MATCH(F208,JW,0))=TRUE,"JW"," ")</f>
        <v xml:space="preserve"> </v>
      </c>
    </row>
    <row r="209" spans="2:24">
      <c r="B209" s="464"/>
      <c r="C209" s="314" t="e">
        <f t="shared" si="33"/>
        <v>#N/A</v>
      </c>
      <c r="U209" s="543" t="str">
        <f t="shared" si="34"/>
        <v xml:space="preserve"> </v>
      </c>
      <c r="V209" s="543" t="str">
        <f t="shared" si="35"/>
        <v xml:space="preserve"> </v>
      </c>
      <c r="W209" s="547" t="str">
        <f t="shared" si="36"/>
        <v xml:space="preserve"> </v>
      </c>
      <c r="X209" s="547" t="str">
        <f t="shared" si="37"/>
        <v xml:space="preserve"> </v>
      </c>
    </row>
    <row r="210" spans="2:24">
      <c r="B210" s="464"/>
      <c r="C210" s="314" t="e">
        <f t="shared" si="33"/>
        <v>#N/A</v>
      </c>
      <c r="U210" s="543" t="str">
        <f t="shared" si="34"/>
        <v xml:space="preserve"> </v>
      </c>
      <c r="V210" s="543" t="str">
        <f t="shared" si="35"/>
        <v xml:space="preserve"> </v>
      </c>
      <c r="W210" s="547" t="str">
        <f t="shared" si="36"/>
        <v xml:space="preserve"> </v>
      </c>
      <c r="X210" s="547" t="str">
        <f t="shared" si="37"/>
        <v xml:space="preserve"> </v>
      </c>
    </row>
    <row r="211" spans="2:24">
      <c r="B211" s="464"/>
      <c r="C211" s="314" t="e">
        <f t="shared" si="33"/>
        <v>#N/A</v>
      </c>
      <c r="U211" s="543" t="str">
        <f t="shared" si="34"/>
        <v xml:space="preserve"> </v>
      </c>
      <c r="V211" s="543" t="str">
        <f t="shared" si="35"/>
        <v xml:space="preserve"> </v>
      </c>
      <c r="W211" s="547" t="str">
        <f t="shared" si="36"/>
        <v xml:space="preserve"> </v>
      </c>
      <c r="X211" s="547" t="str">
        <f t="shared" si="37"/>
        <v xml:space="preserve"> </v>
      </c>
    </row>
    <row r="212" spans="2:24">
      <c r="B212" s="464"/>
      <c r="C212" s="314" t="e">
        <f t="shared" si="33"/>
        <v>#N/A</v>
      </c>
      <c r="U212" s="543" t="str">
        <f t="shared" si="34"/>
        <v xml:space="preserve"> </v>
      </c>
      <c r="V212" s="543" t="str">
        <f t="shared" si="35"/>
        <v xml:space="preserve"> </v>
      </c>
      <c r="W212" s="547" t="str">
        <f t="shared" si="36"/>
        <v xml:space="preserve"> </v>
      </c>
      <c r="X212" s="547" t="str">
        <f t="shared" si="37"/>
        <v xml:space="preserve"> </v>
      </c>
    </row>
    <row r="213" spans="2:24">
      <c r="B213" s="464"/>
      <c r="C213" s="314" t="e">
        <f t="shared" si="33"/>
        <v>#N/A</v>
      </c>
      <c r="U213" s="543" t="str">
        <f t="shared" si="34"/>
        <v xml:space="preserve"> </v>
      </c>
      <c r="V213" s="543" t="str">
        <f t="shared" si="35"/>
        <v xml:space="preserve"> </v>
      </c>
      <c r="W213" s="547" t="str">
        <f t="shared" si="36"/>
        <v xml:space="preserve"> </v>
      </c>
      <c r="X213" s="547" t="str">
        <f t="shared" si="37"/>
        <v xml:space="preserve"> </v>
      </c>
    </row>
    <row r="214" spans="2:24">
      <c r="B214" s="464"/>
      <c r="C214" s="314" t="e">
        <f t="shared" si="33"/>
        <v>#N/A</v>
      </c>
      <c r="U214" s="543" t="str">
        <f t="shared" si="34"/>
        <v xml:space="preserve"> </v>
      </c>
      <c r="V214" s="543" t="str">
        <f t="shared" si="35"/>
        <v xml:space="preserve"> </v>
      </c>
      <c r="W214" s="547" t="str">
        <f t="shared" si="36"/>
        <v xml:space="preserve"> </v>
      </c>
      <c r="X214" s="547" t="str">
        <f t="shared" si="37"/>
        <v xml:space="preserve"> </v>
      </c>
    </row>
    <row r="215" spans="2:24">
      <c r="B215" s="464"/>
      <c r="C215" s="314" t="e">
        <f t="shared" si="33"/>
        <v>#N/A</v>
      </c>
      <c r="U215" s="543" t="str">
        <f t="shared" si="34"/>
        <v xml:space="preserve"> </v>
      </c>
      <c r="V215" s="543" t="str">
        <f t="shared" si="35"/>
        <v xml:space="preserve"> </v>
      </c>
      <c r="W215" s="547" t="str">
        <f t="shared" si="36"/>
        <v xml:space="preserve"> </v>
      </c>
      <c r="X215" s="547" t="str">
        <f t="shared" si="37"/>
        <v xml:space="preserve"> </v>
      </c>
    </row>
    <row r="216" spans="2:24">
      <c r="B216" s="464"/>
      <c r="C216" s="314" t="e">
        <f t="shared" si="33"/>
        <v>#N/A</v>
      </c>
      <c r="U216" s="543" t="str">
        <f t="shared" si="34"/>
        <v xml:space="preserve"> </v>
      </c>
      <c r="V216" s="543" t="str">
        <f t="shared" si="35"/>
        <v xml:space="preserve"> </v>
      </c>
      <c r="W216" s="547" t="str">
        <f t="shared" si="36"/>
        <v xml:space="preserve"> </v>
      </c>
      <c r="X216" s="547" t="str">
        <f t="shared" si="37"/>
        <v xml:space="preserve"> </v>
      </c>
    </row>
    <row r="217" spans="2:24">
      <c r="B217" s="464"/>
      <c r="C217" s="314" t="e">
        <f t="shared" si="33"/>
        <v>#N/A</v>
      </c>
      <c r="U217" s="543" t="str">
        <f t="shared" si="34"/>
        <v xml:space="preserve"> </v>
      </c>
      <c r="V217" s="543" t="str">
        <f t="shared" si="35"/>
        <v xml:space="preserve"> </v>
      </c>
      <c r="W217" s="547" t="str">
        <f t="shared" si="36"/>
        <v xml:space="preserve"> </v>
      </c>
      <c r="X217" s="547" t="str">
        <f t="shared" si="37"/>
        <v xml:space="preserve"> </v>
      </c>
    </row>
    <row r="218" spans="2:24">
      <c r="B218" s="464"/>
      <c r="C218" s="314" t="e">
        <f t="shared" si="33"/>
        <v>#N/A</v>
      </c>
      <c r="U218" s="543" t="str">
        <f t="shared" si="34"/>
        <v xml:space="preserve"> </v>
      </c>
      <c r="V218" s="543" t="str">
        <f t="shared" si="35"/>
        <v xml:space="preserve"> </v>
      </c>
      <c r="W218" s="547" t="str">
        <f t="shared" si="36"/>
        <v xml:space="preserve"> </v>
      </c>
      <c r="X218" s="547" t="str">
        <f t="shared" si="37"/>
        <v xml:space="preserve"> </v>
      </c>
    </row>
    <row r="219" spans="2:24">
      <c r="B219" s="464"/>
      <c r="C219" s="314" t="e">
        <f t="shared" si="33"/>
        <v>#N/A</v>
      </c>
      <c r="U219" s="543" t="str">
        <f t="shared" si="34"/>
        <v xml:space="preserve"> </v>
      </c>
      <c r="V219" s="543" t="str">
        <f t="shared" si="35"/>
        <v xml:space="preserve"> </v>
      </c>
      <c r="W219" s="547" t="str">
        <f t="shared" si="36"/>
        <v xml:space="preserve"> </v>
      </c>
      <c r="X219" s="547" t="str">
        <f t="shared" si="37"/>
        <v xml:space="preserve"> </v>
      </c>
    </row>
    <row r="220" spans="2:24">
      <c r="B220" s="464"/>
      <c r="C220" s="314" t="e">
        <f t="shared" si="33"/>
        <v>#N/A</v>
      </c>
      <c r="U220" s="543" t="str">
        <f t="shared" si="34"/>
        <v xml:space="preserve"> </v>
      </c>
      <c r="V220" s="543" t="str">
        <f t="shared" si="35"/>
        <v xml:space="preserve"> </v>
      </c>
      <c r="W220" s="547" t="str">
        <f t="shared" si="36"/>
        <v xml:space="preserve"> </v>
      </c>
      <c r="X220" s="547" t="str">
        <f t="shared" si="37"/>
        <v xml:space="preserve"> </v>
      </c>
    </row>
    <row r="221" spans="2:24">
      <c r="B221" s="464"/>
      <c r="C221" s="314" t="e">
        <f t="shared" si="33"/>
        <v>#N/A</v>
      </c>
      <c r="U221" s="543" t="str">
        <f t="shared" si="34"/>
        <v xml:space="preserve"> </v>
      </c>
      <c r="V221" s="543" t="str">
        <f t="shared" si="35"/>
        <v xml:space="preserve"> </v>
      </c>
      <c r="W221" s="547" t="str">
        <f t="shared" si="36"/>
        <v xml:space="preserve"> </v>
      </c>
      <c r="X221" s="547" t="str">
        <f t="shared" si="37"/>
        <v xml:space="preserve"> </v>
      </c>
    </row>
    <row r="222" spans="2:24">
      <c r="B222" s="464"/>
      <c r="C222" s="314" t="e">
        <f t="shared" si="33"/>
        <v>#N/A</v>
      </c>
      <c r="U222" s="543" t="str">
        <f t="shared" si="34"/>
        <v xml:space="preserve"> </v>
      </c>
      <c r="V222" s="543" t="str">
        <f t="shared" si="35"/>
        <v xml:space="preserve"> </v>
      </c>
      <c r="W222" s="547" t="str">
        <f t="shared" si="36"/>
        <v xml:space="preserve"> </v>
      </c>
      <c r="X222" s="547" t="str">
        <f t="shared" si="37"/>
        <v xml:space="preserve"> </v>
      </c>
    </row>
    <row r="223" spans="2:24">
      <c r="B223" s="464"/>
      <c r="C223" s="314" t="e">
        <f t="shared" si="33"/>
        <v>#N/A</v>
      </c>
      <c r="U223" s="543" t="str">
        <f t="shared" si="34"/>
        <v xml:space="preserve"> </v>
      </c>
      <c r="V223" s="543" t="str">
        <f t="shared" si="35"/>
        <v xml:space="preserve"> </v>
      </c>
      <c r="W223" s="547" t="str">
        <f t="shared" si="36"/>
        <v xml:space="preserve"> </v>
      </c>
      <c r="X223" s="547" t="str">
        <f t="shared" si="37"/>
        <v xml:space="preserve"> </v>
      </c>
    </row>
    <row r="224" spans="2:24">
      <c r="B224" s="464"/>
      <c r="C224" s="314" t="e">
        <f t="shared" si="33"/>
        <v>#N/A</v>
      </c>
      <c r="D224" s="356"/>
      <c r="U224" s="543" t="str">
        <f t="shared" si="34"/>
        <v xml:space="preserve"> </v>
      </c>
      <c r="V224" s="543" t="str">
        <f t="shared" si="35"/>
        <v xml:space="preserve"> </v>
      </c>
      <c r="W224" s="547" t="str">
        <f t="shared" si="36"/>
        <v xml:space="preserve"> </v>
      </c>
      <c r="X224" s="547" t="str">
        <f t="shared" si="37"/>
        <v xml:space="preserve"> </v>
      </c>
    </row>
    <row r="225" spans="2:24">
      <c r="B225" s="464"/>
      <c r="C225" s="314" t="e">
        <f t="shared" si="33"/>
        <v>#N/A</v>
      </c>
      <c r="U225" s="543" t="str">
        <f t="shared" si="34"/>
        <v xml:space="preserve"> </v>
      </c>
      <c r="V225" s="543" t="str">
        <f t="shared" si="35"/>
        <v xml:space="preserve"> </v>
      </c>
      <c r="W225" s="547" t="str">
        <f t="shared" si="36"/>
        <v xml:space="preserve"> </v>
      </c>
      <c r="X225" s="547" t="str">
        <f t="shared" si="37"/>
        <v xml:space="preserve"> </v>
      </c>
    </row>
    <row r="226" spans="2:24">
      <c r="B226" s="464"/>
      <c r="C226" s="314" t="e">
        <f t="shared" si="33"/>
        <v>#N/A</v>
      </c>
      <c r="U226" s="543" t="str">
        <f t="shared" si="34"/>
        <v xml:space="preserve"> </v>
      </c>
      <c r="V226" s="543" t="str">
        <f t="shared" si="35"/>
        <v xml:space="preserve"> </v>
      </c>
      <c r="W226" s="547" t="str">
        <f t="shared" si="36"/>
        <v xml:space="preserve"> </v>
      </c>
      <c r="X226" s="547" t="str">
        <f t="shared" si="37"/>
        <v xml:space="preserve"> </v>
      </c>
    </row>
    <row r="227" spans="2:24">
      <c r="B227" s="464"/>
      <c r="C227" s="314" t="e">
        <f t="shared" si="33"/>
        <v>#N/A</v>
      </c>
      <c r="U227" s="543" t="str">
        <f t="shared" si="34"/>
        <v xml:space="preserve"> </v>
      </c>
      <c r="V227" s="543" t="str">
        <f t="shared" si="35"/>
        <v xml:space="preserve"> </v>
      </c>
      <c r="W227" s="547" t="str">
        <f t="shared" si="36"/>
        <v xml:space="preserve"> </v>
      </c>
      <c r="X227" s="547" t="str">
        <f t="shared" si="37"/>
        <v xml:space="preserve"> </v>
      </c>
    </row>
    <row r="228" spans="2:24">
      <c r="B228" s="464"/>
      <c r="C228" s="314" t="e">
        <f t="shared" si="33"/>
        <v>#N/A</v>
      </c>
      <c r="U228" s="543" t="str">
        <f t="shared" si="34"/>
        <v xml:space="preserve"> </v>
      </c>
      <c r="V228" s="543" t="str">
        <f t="shared" si="35"/>
        <v xml:space="preserve"> </v>
      </c>
      <c r="W228" s="547" t="str">
        <f t="shared" si="36"/>
        <v xml:space="preserve"> </v>
      </c>
      <c r="X228" s="547" t="str">
        <f t="shared" si="37"/>
        <v xml:space="preserve"> </v>
      </c>
    </row>
    <row r="229" spans="2:24">
      <c r="B229" s="464"/>
      <c r="C229" s="314" t="e">
        <f t="shared" si="33"/>
        <v>#N/A</v>
      </c>
      <c r="U229" s="543" t="str">
        <f t="shared" si="34"/>
        <v xml:space="preserve"> </v>
      </c>
      <c r="V229" s="543" t="str">
        <f t="shared" si="35"/>
        <v xml:space="preserve"> </v>
      </c>
      <c r="W229" s="547" t="str">
        <f t="shared" si="36"/>
        <v xml:space="preserve"> </v>
      </c>
      <c r="X229" s="547" t="str">
        <f t="shared" si="37"/>
        <v xml:space="preserve"> </v>
      </c>
    </row>
    <row r="230" spans="2:24">
      <c r="B230" s="464"/>
      <c r="C230" s="314" t="e">
        <f t="shared" si="33"/>
        <v>#N/A</v>
      </c>
      <c r="U230" s="543" t="str">
        <f t="shared" si="34"/>
        <v xml:space="preserve"> </v>
      </c>
      <c r="V230" s="543" t="str">
        <f t="shared" si="35"/>
        <v xml:space="preserve"> </v>
      </c>
      <c r="W230" s="547" t="str">
        <f t="shared" si="36"/>
        <v xml:space="preserve"> </v>
      </c>
      <c r="X230" s="547" t="str">
        <f t="shared" si="37"/>
        <v xml:space="preserve"> </v>
      </c>
    </row>
    <row r="231" spans="2:24">
      <c r="B231" s="464"/>
      <c r="C231" s="314" t="e">
        <f t="shared" si="33"/>
        <v>#N/A</v>
      </c>
      <c r="U231" s="543" t="str">
        <f t="shared" si="34"/>
        <v xml:space="preserve"> </v>
      </c>
      <c r="V231" s="543" t="str">
        <f t="shared" si="35"/>
        <v xml:space="preserve"> </v>
      </c>
      <c r="W231" s="547" t="str">
        <f t="shared" si="36"/>
        <v xml:space="preserve"> </v>
      </c>
      <c r="X231" s="547" t="str">
        <f t="shared" si="37"/>
        <v xml:space="preserve"> </v>
      </c>
    </row>
    <row r="232" spans="2:24">
      <c r="B232" s="464"/>
      <c r="C232" s="314" t="e">
        <f t="shared" si="33"/>
        <v>#N/A</v>
      </c>
      <c r="U232" s="543" t="str">
        <f t="shared" si="34"/>
        <v xml:space="preserve"> </v>
      </c>
      <c r="V232" s="543" t="str">
        <f t="shared" si="35"/>
        <v xml:space="preserve"> </v>
      </c>
      <c r="W232" s="547" t="str">
        <f t="shared" si="36"/>
        <v xml:space="preserve"> </v>
      </c>
      <c r="X232" s="547" t="str">
        <f t="shared" si="37"/>
        <v xml:space="preserve"> </v>
      </c>
    </row>
    <row r="233" spans="2:24">
      <c r="B233" s="464"/>
      <c r="C233" s="314" t="e">
        <f t="shared" si="33"/>
        <v>#N/A</v>
      </c>
      <c r="U233" s="543" t="str">
        <f t="shared" si="34"/>
        <v xml:space="preserve"> </v>
      </c>
      <c r="V233" s="543" t="str">
        <f t="shared" si="35"/>
        <v xml:space="preserve"> </v>
      </c>
      <c r="W233" s="547" t="str">
        <f t="shared" si="36"/>
        <v xml:space="preserve"> </v>
      </c>
      <c r="X233" s="547" t="str">
        <f t="shared" si="37"/>
        <v xml:space="preserve"> </v>
      </c>
    </row>
    <row r="234" spans="2:24">
      <c r="B234" s="464"/>
      <c r="C234" s="314" t="e">
        <f t="shared" si="33"/>
        <v>#N/A</v>
      </c>
      <c r="U234" s="543" t="str">
        <f t="shared" si="34"/>
        <v xml:space="preserve"> </v>
      </c>
      <c r="V234" s="543" t="str">
        <f t="shared" si="35"/>
        <v xml:space="preserve"> </v>
      </c>
      <c r="W234" s="547" t="str">
        <f t="shared" si="36"/>
        <v xml:space="preserve"> </v>
      </c>
      <c r="X234" s="547" t="str">
        <f t="shared" si="37"/>
        <v xml:space="preserve"> </v>
      </c>
    </row>
    <row r="235" spans="2:24">
      <c r="B235" s="464"/>
      <c r="C235" s="314" t="e">
        <f t="shared" si="33"/>
        <v>#N/A</v>
      </c>
      <c r="U235" s="543" t="str">
        <f t="shared" si="34"/>
        <v xml:space="preserve"> </v>
      </c>
      <c r="V235" s="543" t="str">
        <f t="shared" si="35"/>
        <v xml:space="preserve"> </v>
      </c>
      <c r="W235" s="547" t="str">
        <f t="shared" si="36"/>
        <v xml:space="preserve"> </v>
      </c>
      <c r="X235" s="547" t="str">
        <f t="shared" si="37"/>
        <v xml:space="preserve"> </v>
      </c>
    </row>
    <row r="236" spans="2:24">
      <c r="B236" s="464"/>
      <c r="C236" s="314" t="e">
        <f t="shared" si="33"/>
        <v>#N/A</v>
      </c>
      <c r="U236" s="543" t="str">
        <f t="shared" si="34"/>
        <v xml:space="preserve"> </v>
      </c>
      <c r="V236" s="543" t="str">
        <f t="shared" si="35"/>
        <v xml:space="preserve"> </v>
      </c>
      <c r="W236" s="547" t="str">
        <f t="shared" si="36"/>
        <v xml:space="preserve"> </v>
      </c>
      <c r="X236" s="547" t="str">
        <f t="shared" si="37"/>
        <v xml:space="preserve"> </v>
      </c>
    </row>
    <row r="237" spans="2:24">
      <c r="B237" s="464"/>
      <c r="C237" s="314" t="e">
        <f t="shared" si="33"/>
        <v>#N/A</v>
      </c>
      <c r="U237" s="543" t="str">
        <f t="shared" si="34"/>
        <v xml:space="preserve"> </v>
      </c>
      <c r="V237" s="543" t="str">
        <f t="shared" si="35"/>
        <v xml:space="preserve"> </v>
      </c>
      <c r="W237" s="547" t="str">
        <f t="shared" si="36"/>
        <v xml:space="preserve"> </v>
      </c>
      <c r="X237" s="547" t="str">
        <f t="shared" si="37"/>
        <v xml:space="preserve"> </v>
      </c>
    </row>
    <row r="238" spans="2:24">
      <c r="B238" s="464"/>
      <c r="C238" s="314" t="e">
        <f t="shared" si="33"/>
        <v>#N/A</v>
      </c>
      <c r="U238" s="543" t="str">
        <f t="shared" si="34"/>
        <v xml:space="preserve"> </v>
      </c>
      <c r="V238" s="543" t="str">
        <f t="shared" si="35"/>
        <v xml:space="preserve"> </v>
      </c>
      <c r="W238" s="547" t="str">
        <f t="shared" si="36"/>
        <v xml:space="preserve"> </v>
      </c>
      <c r="X238" s="547" t="str">
        <f t="shared" si="37"/>
        <v xml:space="preserve"> </v>
      </c>
    </row>
    <row r="239" spans="2:24">
      <c r="B239" s="464"/>
      <c r="C239" s="314" t="e">
        <f t="shared" si="33"/>
        <v>#N/A</v>
      </c>
      <c r="U239" s="543" t="str">
        <f t="shared" si="34"/>
        <v xml:space="preserve"> </v>
      </c>
      <c r="V239" s="543" t="str">
        <f t="shared" si="35"/>
        <v xml:space="preserve"> </v>
      </c>
      <c r="W239" s="547" t="str">
        <f t="shared" si="36"/>
        <v xml:space="preserve"> </v>
      </c>
      <c r="X239" s="547" t="str">
        <f t="shared" si="37"/>
        <v xml:space="preserve"> </v>
      </c>
    </row>
    <row r="240" spans="2:24">
      <c r="B240" s="464"/>
      <c r="C240" s="314" t="e">
        <f t="shared" si="33"/>
        <v>#N/A</v>
      </c>
      <c r="U240" s="543" t="str">
        <f t="shared" ref="U240:U271" si="38">IF(ISNUMBER(MATCH(F240,SM,0))=TRUE,"SM"," ")</f>
        <v xml:space="preserve"> </v>
      </c>
      <c r="V240" s="543" t="str">
        <f t="shared" ref="V240:V271" si="39">IF(ISNUMBER(MATCH(F240,JM,0))=TRUE,"JM"," ")</f>
        <v xml:space="preserve"> </v>
      </c>
      <c r="W240" s="547" t="str">
        <f t="shared" ref="W240:W271" si="40">IF(ISNUMBER(MATCH(F240,SW,0))=TRUE,"SW"," ")</f>
        <v xml:space="preserve"> </v>
      </c>
      <c r="X240" s="547" t="str">
        <f t="shared" ref="X240:X271" si="41">IF(ISNUMBER(MATCH(F240,JW,0))=TRUE,"JW"," ")</f>
        <v xml:space="preserve"> </v>
      </c>
    </row>
    <row r="241" spans="2:24">
      <c r="B241" s="464"/>
      <c r="C241" s="314" t="e">
        <f t="shared" ref="C241:C304" si="42">RANK(Q241,Q$176:Q$335)</f>
        <v>#N/A</v>
      </c>
      <c r="U241" s="543" t="str">
        <f t="shared" si="38"/>
        <v xml:space="preserve"> </v>
      </c>
      <c r="V241" s="543" t="str">
        <f t="shared" si="39"/>
        <v xml:space="preserve"> </v>
      </c>
      <c r="W241" s="547" t="str">
        <f t="shared" si="40"/>
        <v xml:space="preserve"> </v>
      </c>
      <c r="X241" s="547" t="str">
        <f t="shared" si="41"/>
        <v xml:space="preserve"> </v>
      </c>
    </row>
    <row r="242" spans="2:24">
      <c r="B242" s="464"/>
      <c r="C242" s="314" t="e">
        <f t="shared" si="42"/>
        <v>#N/A</v>
      </c>
      <c r="U242" s="543" t="str">
        <f t="shared" si="38"/>
        <v xml:space="preserve"> </v>
      </c>
      <c r="V242" s="543" t="str">
        <f t="shared" si="39"/>
        <v xml:space="preserve"> </v>
      </c>
      <c r="W242" s="547" t="str">
        <f t="shared" si="40"/>
        <v xml:space="preserve"> </v>
      </c>
      <c r="X242" s="547" t="str">
        <f t="shared" si="41"/>
        <v xml:space="preserve"> </v>
      </c>
    </row>
    <row r="243" spans="2:24">
      <c r="B243" s="464"/>
      <c r="C243" s="314" t="e">
        <f t="shared" si="42"/>
        <v>#N/A</v>
      </c>
      <c r="U243" s="543" t="str">
        <f t="shared" si="38"/>
        <v xml:space="preserve"> </v>
      </c>
      <c r="V243" s="543" t="str">
        <f t="shared" si="39"/>
        <v xml:space="preserve"> </v>
      </c>
      <c r="W243" s="547" t="str">
        <f t="shared" si="40"/>
        <v xml:space="preserve"> </v>
      </c>
      <c r="X243" s="547" t="str">
        <f t="shared" si="41"/>
        <v xml:space="preserve"> </v>
      </c>
    </row>
    <row r="244" spans="2:24">
      <c r="B244" s="464"/>
      <c r="C244" s="314" t="e">
        <f t="shared" si="42"/>
        <v>#N/A</v>
      </c>
      <c r="U244" s="543" t="str">
        <f t="shared" si="38"/>
        <v xml:space="preserve"> </v>
      </c>
      <c r="V244" s="543" t="str">
        <f t="shared" si="39"/>
        <v xml:space="preserve"> </v>
      </c>
      <c r="W244" s="547" t="str">
        <f t="shared" si="40"/>
        <v xml:space="preserve"> </v>
      </c>
      <c r="X244" s="547" t="str">
        <f t="shared" si="41"/>
        <v xml:space="preserve"> </v>
      </c>
    </row>
    <row r="245" spans="2:24">
      <c r="B245" s="464"/>
      <c r="C245" s="314" t="e">
        <f t="shared" si="42"/>
        <v>#N/A</v>
      </c>
      <c r="U245" s="543" t="str">
        <f t="shared" si="38"/>
        <v xml:space="preserve"> </v>
      </c>
      <c r="V245" s="543" t="str">
        <f t="shared" si="39"/>
        <v xml:space="preserve"> </v>
      </c>
      <c r="W245" s="547" t="str">
        <f t="shared" si="40"/>
        <v xml:space="preserve"> </v>
      </c>
      <c r="X245" s="547" t="str">
        <f t="shared" si="41"/>
        <v xml:space="preserve"> </v>
      </c>
    </row>
    <row r="246" spans="2:24">
      <c r="B246" s="464"/>
      <c r="C246" s="314" t="e">
        <f t="shared" si="42"/>
        <v>#N/A</v>
      </c>
      <c r="U246" s="543" t="str">
        <f t="shared" si="38"/>
        <v xml:space="preserve"> </v>
      </c>
      <c r="V246" s="543" t="str">
        <f t="shared" si="39"/>
        <v xml:space="preserve"> </v>
      </c>
      <c r="W246" s="547" t="str">
        <f t="shared" si="40"/>
        <v xml:space="preserve"> </v>
      </c>
      <c r="X246" s="547" t="str">
        <f t="shared" si="41"/>
        <v xml:space="preserve"> </v>
      </c>
    </row>
    <row r="247" spans="2:24">
      <c r="B247" s="464"/>
      <c r="C247" s="314" t="e">
        <f t="shared" si="42"/>
        <v>#N/A</v>
      </c>
      <c r="U247" s="543" t="str">
        <f t="shared" si="38"/>
        <v xml:space="preserve"> </v>
      </c>
      <c r="V247" s="543" t="str">
        <f t="shared" si="39"/>
        <v xml:space="preserve"> </v>
      </c>
      <c r="W247" s="547" t="str">
        <f t="shared" si="40"/>
        <v xml:space="preserve"> </v>
      </c>
      <c r="X247" s="547" t="str">
        <f t="shared" si="41"/>
        <v xml:space="preserve"> </v>
      </c>
    </row>
    <row r="248" spans="2:24">
      <c r="B248" s="464"/>
      <c r="C248" s="314" t="e">
        <f t="shared" si="42"/>
        <v>#N/A</v>
      </c>
      <c r="U248" s="543" t="str">
        <f t="shared" si="38"/>
        <v xml:space="preserve"> </v>
      </c>
      <c r="V248" s="543" t="str">
        <f t="shared" si="39"/>
        <v xml:space="preserve"> </v>
      </c>
      <c r="W248" s="547" t="str">
        <f t="shared" si="40"/>
        <v xml:space="preserve"> </v>
      </c>
      <c r="X248" s="547" t="str">
        <f t="shared" si="41"/>
        <v xml:space="preserve"> </v>
      </c>
    </row>
    <row r="249" spans="2:24">
      <c r="B249" s="464"/>
      <c r="C249" s="314" t="e">
        <f t="shared" si="42"/>
        <v>#N/A</v>
      </c>
      <c r="U249" s="543" t="str">
        <f t="shared" si="38"/>
        <v xml:space="preserve"> </v>
      </c>
      <c r="V249" s="543" t="str">
        <f t="shared" si="39"/>
        <v xml:space="preserve"> </v>
      </c>
      <c r="W249" s="547" t="str">
        <f t="shared" si="40"/>
        <v xml:space="preserve"> </v>
      </c>
      <c r="X249" s="547" t="str">
        <f t="shared" si="41"/>
        <v xml:space="preserve"> </v>
      </c>
    </row>
    <row r="250" spans="2:24">
      <c r="B250" s="464"/>
      <c r="C250" s="314" t="e">
        <f t="shared" si="42"/>
        <v>#N/A</v>
      </c>
      <c r="U250" s="543" t="str">
        <f t="shared" si="38"/>
        <v xml:space="preserve"> </v>
      </c>
      <c r="V250" s="543" t="str">
        <f t="shared" si="39"/>
        <v xml:space="preserve"> </v>
      </c>
      <c r="W250" s="547" t="str">
        <f t="shared" si="40"/>
        <v xml:space="preserve"> </v>
      </c>
      <c r="X250" s="547" t="str">
        <f t="shared" si="41"/>
        <v xml:space="preserve"> </v>
      </c>
    </row>
    <row r="251" spans="2:24">
      <c r="B251" s="464"/>
      <c r="C251" s="314" t="e">
        <f t="shared" si="42"/>
        <v>#N/A</v>
      </c>
      <c r="U251" s="543" t="str">
        <f t="shared" si="38"/>
        <v xml:space="preserve"> </v>
      </c>
      <c r="V251" s="543" t="str">
        <f t="shared" si="39"/>
        <v xml:space="preserve"> </v>
      </c>
      <c r="W251" s="547" t="str">
        <f t="shared" si="40"/>
        <v xml:space="preserve"> </v>
      </c>
      <c r="X251" s="547" t="str">
        <f t="shared" si="41"/>
        <v xml:space="preserve"> </v>
      </c>
    </row>
    <row r="252" spans="2:24">
      <c r="B252" s="464"/>
      <c r="C252" s="314" t="e">
        <f t="shared" si="42"/>
        <v>#N/A</v>
      </c>
      <c r="U252" s="543" t="str">
        <f t="shared" si="38"/>
        <v xml:space="preserve"> </v>
      </c>
      <c r="V252" s="543" t="str">
        <f t="shared" si="39"/>
        <v xml:space="preserve"> </v>
      </c>
      <c r="W252" s="547" t="str">
        <f t="shared" si="40"/>
        <v xml:space="preserve"> </v>
      </c>
      <c r="X252" s="547" t="str">
        <f t="shared" si="41"/>
        <v xml:space="preserve"> </v>
      </c>
    </row>
    <row r="253" spans="2:24">
      <c r="B253" s="464"/>
      <c r="C253" s="314" t="e">
        <f t="shared" si="42"/>
        <v>#N/A</v>
      </c>
      <c r="U253" s="543" t="str">
        <f t="shared" si="38"/>
        <v xml:space="preserve"> </v>
      </c>
      <c r="V253" s="543" t="str">
        <f t="shared" si="39"/>
        <v xml:space="preserve"> </v>
      </c>
      <c r="W253" s="547" t="str">
        <f t="shared" si="40"/>
        <v xml:space="preserve"> </v>
      </c>
      <c r="X253" s="547" t="str">
        <f t="shared" si="41"/>
        <v xml:space="preserve"> </v>
      </c>
    </row>
    <row r="254" spans="2:24">
      <c r="B254" s="464"/>
      <c r="C254" s="314" t="e">
        <f t="shared" si="42"/>
        <v>#N/A</v>
      </c>
      <c r="U254" s="543" t="str">
        <f t="shared" si="38"/>
        <v xml:space="preserve"> </v>
      </c>
      <c r="V254" s="543" t="str">
        <f t="shared" si="39"/>
        <v xml:space="preserve"> </v>
      </c>
      <c r="W254" s="547" t="str">
        <f t="shared" si="40"/>
        <v xml:space="preserve"> </v>
      </c>
      <c r="X254" s="547" t="str">
        <f t="shared" si="41"/>
        <v xml:space="preserve"> </v>
      </c>
    </row>
    <row r="255" spans="2:24">
      <c r="B255" s="464"/>
      <c r="C255" s="314" t="e">
        <f t="shared" si="42"/>
        <v>#N/A</v>
      </c>
      <c r="U255" s="543" t="str">
        <f t="shared" si="38"/>
        <v xml:space="preserve"> </v>
      </c>
      <c r="V255" s="543" t="str">
        <f t="shared" si="39"/>
        <v xml:space="preserve"> </v>
      </c>
      <c r="W255" s="547" t="str">
        <f t="shared" si="40"/>
        <v xml:space="preserve"> </v>
      </c>
      <c r="X255" s="547" t="str">
        <f t="shared" si="41"/>
        <v xml:space="preserve"> </v>
      </c>
    </row>
    <row r="256" spans="2:24">
      <c r="B256" s="464"/>
      <c r="C256" s="314" t="e">
        <f t="shared" si="42"/>
        <v>#N/A</v>
      </c>
      <c r="U256" s="543" t="str">
        <f t="shared" si="38"/>
        <v xml:space="preserve"> </v>
      </c>
      <c r="V256" s="543" t="str">
        <f t="shared" si="39"/>
        <v xml:space="preserve"> </v>
      </c>
      <c r="W256" s="547" t="str">
        <f t="shared" si="40"/>
        <v xml:space="preserve"> </v>
      </c>
      <c r="X256" s="547" t="str">
        <f t="shared" si="41"/>
        <v xml:space="preserve"> </v>
      </c>
    </row>
    <row r="257" spans="2:24">
      <c r="B257" s="464"/>
      <c r="C257" s="314" t="e">
        <f t="shared" si="42"/>
        <v>#N/A</v>
      </c>
      <c r="U257" s="543" t="str">
        <f t="shared" si="38"/>
        <v xml:space="preserve"> </v>
      </c>
      <c r="V257" s="543" t="str">
        <f t="shared" si="39"/>
        <v xml:space="preserve"> </v>
      </c>
      <c r="W257" s="547" t="str">
        <f t="shared" si="40"/>
        <v xml:space="preserve"> </v>
      </c>
      <c r="X257" s="547" t="str">
        <f t="shared" si="41"/>
        <v xml:space="preserve"> </v>
      </c>
    </row>
    <row r="258" spans="2:24">
      <c r="B258" s="464"/>
      <c r="C258" s="314" t="e">
        <f t="shared" si="42"/>
        <v>#N/A</v>
      </c>
      <c r="U258" s="543" t="str">
        <f t="shared" si="38"/>
        <v xml:space="preserve"> </v>
      </c>
      <c r="V258" s="543" t="str">
        <f t="shared" si="39"/>
        <v xml:space="preserve"> </v>
      </c>
      <c r="W258" s="547" t="str">
        <f t="shared" si="40"/>
        <v xml:space="preserve"> </v>
      </c>
      <c r="X258" s="547" t="str">
        <f t="shared" si="41"/>
        <v xml:space="preserve"> </v>
      </c>
    </row>
    <row r="259" spans="2:24">
      <c r="B259" s="464"/>
      <c r="C259" s="314" t="e">
        <f t="shared" si="42"/>
        <v>#N/A</v>
      </c>
      <c r="U259" s="543" t="str">
        <f t="shared" si="38"/>
        <v xml:space="preserve"> </v>
      </c>
      <c r="V259" s="543" t="str">
        <f t="shared" si="39"/>
        <v xml:space="preserve"> </v>
      </c>
      <c r="W259" s="547" t="str">
        <f t="shared" si="40"/>
        <v xml:space="preserve"> </v>
      </c>
      <c r="X259" s="547" t="str">
        <f t="shared" si="41"/>
        <v xml:space="preserve"> </v>
      </c>
    </row>
    <row r="260" spans="2:24">
      <c r="B260" s="464"/>
      <c r="C260" s="314" t="e">
        <f t="shared" si="42"/>
        <v>#N/A</v>
      </c>
      <c r="U260" s="543" t="str">
        <f t="shared" si="38"/>
        <v xml:space="preserve"> </v>
      </c>
      <c r="V260" s="543" t="str">
        <f t="shared" si="39"/>
        <v xml:space="preserve"> </v>
      </c>
      <c r="W260" s="547" t="str">
        <f t="shared" si="40"/>
        <v xml:space="preserve"> </v>
      </c>
      <c r="X260" s="547" t="str">
        <f t="shared" si="41"/>
        <v xml:space="preserve"> </v>
      </c>
    </row>
    <row r="261" spans="2:24">
      <c r="B261" s="464"/>
      <c r="C261" s="314" t="e">
        <f t="shared" si="42"/>
        <v>#N/A</v>
      </c>
      <c r="U261" s="543" t="str">
        <f t="shared" si="38"/>
        <v xml:space="preserve"> </v>
      </c>
      <c r="V261" s="543" t="str">
        <f t="shared" si="39"/>
        <v xml:space="preserve"> </v>
      </c>
      <c r="W261" s="547" t="str">
        <f t="shared" si="40"/>
        <v xml:space="preserve"> </v>
      </c>
      <c r="X261" s="547" t="str">
        <f t="shared" si="41"/>
        <v xml:space="preserve"> </v>
      </c>
    </row>
    <row r="262" spans="2:24">
      <c r="B262" s="464"/>
      <c r="C262" s="314" t="e">
        <f t="shared" si="42"/>
        <v>#N/A</v>
      </c>
      <c r="U262" s="543" t="str">
        <f t="shared" si="38"/>
        <v xml:space="preserve"> </v>
      </c>
      <c r="V262" s="543" t="str">
        <f t="shared" si="39"/>
        <v xml:space="preserve"> </v>
      </c>
      <c r="W262" s="547" t="str">
        <f t="shared" si="40"/>
        <v xml:space="preserve"> </v>
      </c>
      <c r="X262" s="547" t="str">
        <f t="shared" si="41"/>
        <v xml:space="preserve"> </v>
      </c>
    </row>
    <row r="263" spans="2:24">
      <c r="B263" s="464"/>
      <c r="C263" s="314" t="e">
        <f t="shared" si="42"/>
        <v>#N/A</v>
      </c>
      <c r="U263" s="543" t="str">
        <f t="shared" si="38"/>
        <v xml:space="preserve"> </v>
      </c>
      <c r="V263" s="543" t="str">
        <f t="shared" si="39"/>
        <v xml:space="preserve"> </v>
      </c>
      <c r="W263" s="547" t="str">
        <f t="shared" si="40"/>
        <v xml:space="preserve"> </v>
      </c>
      <c r="X263" s="547" t="str">
        <f t="shared" si="41"/>
        <v xml:space="preserve"> </v>
      </c>
    </row>
    <row r="264" spans="2:24">
      <c r="B264" s="464"/>
      <c r="C264" s="314" t="e">
        <f t="shared" si="42"/>
        <v>#N/A</v>
      </c>
      <c r="U264" s="543" t="str">
        <f t="shared" si="38"/>
        <v xml:space="preserve"> </v>
      </c>
      <c r="V264" s="543" t="str">
        <f t="shared" si="39"/>
        <v xml:space="preserve"> </v>
      </c>
      <c r="W264" s="547" t="str">
        <f t="shared" si="40"/>
        <v xml:space="preserve"> </v>
      </c>
      <c r="X264" s="547" t="str">
        <f t="shared" si="41"/>
        <v xml:space="preserve"> </v>
      </c>
    </row>
    <row r="265" spans="2:24">
      <c r="B265" s="464"/>
      <c r="C265" s="314" t="e">
        <f t="shared" si="42"/>
        <v>#N/A</v>
      </c>
      <c r="U265" s="543" t="str">
        <f t="shared" si="38"/>
        <v xml:space="preserve"> </v>
      </c>
      <c r="V265" s="543" t="str">
        <f t="shared" si="39"/>
        <v xml:space="preserve"> </v>
      </c>
      <c r="W265" s="547" t="str">
        <f t="shared" si="40"/>
        <v xml:space="preserve"> </v>
      </c>
      <c r="X265" s="547" t="str">
        <f t="shared" si="41"/>
        <v xml:space="preserve"> </v>
      </c>
    </row>
    <row r="266" spans="2:24">
      <c r="B266" s="464"/>
      <c r="C266" s="314" t="e">
        <f t="shared" si="42"/>
        <v>#N/A</v>
      </c>
      <c r="U266" s="543" t="str">
        <f t="shared" si="38"/>
        <v xml:space="preserve"> </v>
      </c>
      <c r="V266" s="543" t="str">
        <f t="shared" si="39"/>
        <v xml:space="preserve"> </v>
      </c>
      <c r="W266" s="547" t="str">
        <f t="shared" si="40"/>
        <v xml:space="preserve"> </v>
      </c>
      <c r="X266" s="547" t="str">
        <f t="shared" si="41"/>
        <v xml:space="preserve"> </v>
      </c>
    </row>
    <row r="267" spans="2:24">
      <c r="B267" s="464"/>
      <c r="C267" s="314" t="e">
        <f t="shared" si="42"/>
        <v>#N/A</v>
      </c>
      <c r="U267" s="543" t="str">
        <f t="shared" si="38"/>
        <v xml:space="preserve"> </v>
      </c>
      <c r="V267" s="543" t="str">
        <f t="shared" si="39"/>
        <v xml:space="preserve"> </v>
      </c>
      <c r="W267" s="547" t="str">
        <f t="shared" si="40"/>
        <v xml:space="preserve"> </v>
      </c>
      <c r="X267" s="547" t="str">
        <f t="shared" si="41"/>
        <v xml:space="preserve"> </v>
      </c>
    </row>
    <row r="268" spans="2:24">
      <c r="B268" s="464"/>
      <c r="C268" s="314" t="e">
        <f t="shared" si="42"/>
        <v>#N/A</v>
      </c>
      <c r="U268" s="543" t="str">
        <f t="shared" si="38"/>
        <v xml:space="preserve"> </v>
      </c>
      <c r="V268" s="543" t="str">
        <f t="shared" si="39"/>
        <v xml:space="preserve"> </v>
      </c>
      <c r="W268" s="547" t="str">
        <f t="shared" si="40"/>
        <v xml:space="preserve"> </v>
      </c>
      <c r="X268" s="547" t="str">
        <f t="shared" si="41"/>
        <v xml:space="preserve"> </v>
      </c>
    </row>
    <row r="269" spans="2:24">
      <c r="B269" s="464"/>
      <c r="C269" s="314" t="e">
        <f t="shared" si="42"/>
        <v>#N/A</v>
      </c>
      <c r="U269" s="543" t="str">
        <f t="shared" si="38"/>
        <v xml:space="preserve"> </v>
      </c>
      <c r="V269" s="543" t="str">
        <f t="shared" si="39"/>
        <v xml:space="preserve"> </v>
      </c>
      <c r="W269" s="547" t="str">
        <f t="shared" si="40"/>
        <v xml:space="preserve"> </v>
      </c>
      <c r="X269" s="547" t="str">
        <f t="shared" si="41"/>
        <v xml:space="preserve"> </v>
      </c>
    </row>
    <row r="270" spans="2:24">
      <c r="B270" s="464"/>
      <c r="C270" s="314" t="e">
        <f t="shared" si="42"/>
        <v>#N/A</v>
      </c>
      <c r="U270" s="543" t="str">
        <f t="shared" si="38"/>
        <v xml:space="preserve"> </v>
      </c>
      <c r="V270" s="543" t="str">
        <f t="shared" si="39"/>
        <v xml:space="preserve"> </v>
      </c>
      <c r="W270" s="547" t="str">
        <f t="shared" si="40"/>
        <v xml:space="preserve"> </v>
      </c>
      <c r="X270" s="547" t="str">
        <f t="shared" si="41"/>
        <v xml:space="preserve"> </v>
      </c>
    </row>
    <row r="271" spans="2:24">
      <c r="B271" s="464"/>
      <c r="C271" s="314" t="e">
        <f t="shared" si="42"/>
        <v>#N/A</v>
      </c>
      <c r="U271" s="543" t="str">
        <f t="shared" si="38"/>
        <v xml:space="preserve"> </v>
      </c>
      <c r="V271" s="543" t="str">
        <f t="shared" si="39"/>
        <v xml:space="preserve"> </v>
      </c>
      <c r="W271" s="547" t="str">
        <f t="shared" si="40"/>
        <v xml:space="preserve"> </v>
      </c>
      <c r="X271" s="547" t="str">
        <f t="shared" si="41"/>
        <v xml:space="preserve"> </v>
      </c>
    </row>
    <row r="272" spans="2:24">
      <c r="B272" s="464"/>
      <c r="C272" s="314" t="e">
        <f t="shared" si="42"/>
        <v>#N/A</v>
      </c>
      <c r="U272" s="543" t="str">
        <f t="shared" ref="U272:U303" si="43">IF(ISNUMBER(MATCH(F272,SM,0))=TRUE,"SM"," ")</f>
        <v xml:space="preserve"> </v>
      </c>
      <c r="V272" s="543" t="str">
        <f t="shared" ref="V272:V303" si="44">IF(ISNUMBER(MATCH(F272,JM,0))=TRUE,"JM"," ")</f>
        <v xml:space="preserve"> </v>
      </c>
      <c r="W272" s="547" t="str">
        <f t="shared" ref="W272:W303" si="45">IF(ISNUMBER(MATCH(F272,SW,0))=TRUE,"SW"," ")</f>
        <v xml:space="preserve"> </v>
      </c>
      <c r="X272" s="547" t="str">
        <f t="shared" ref="X272:X303" si="46">IF(ISNUMBER(MATCH(F272,JW,0))=TRUE,"JW"," ")</f>
        <v xml:space="preserve"> </v>
      </c>
    </row>
    <row r="273" spans="2:24">
      <c r="B273" s="464"/>
      <c r="C273" s="314" t="e">
        <f t="shared" si="42"/>
        <v>#N/A</v>
      </c>
      <c r="U273" s="543" t="str">
        <f t="shared" si="43"/>
        <v xml:space="preserve"> </v>
      </c>
      <c r="V273" s="543" t="str">
        <f t="shared" si="44"/>
        <v xml:space="preserve"> </v>
      </c>
      <c r="W273" s="547" t="str">
        <f t="shared" si="45"/>
        <v xml:space="preserve"> </v>
      </c>
      <c r="X273" s="547" t="str">
        <f t="shared" si="46"/>
        <v xml:space="preserve"> </v>
      </c>
    </row>
    <row r="274" spans="2:24">
      <c r="B274" s="464"/>
      <c r="C274" s="314" t="e">
        <f t="shared" si="42"/>
        <v>#N/A</v>
      </c>
      <c r="U274" s="543" t="str">
        <f t="shared" si="43"/>
        <v xml:space="preserve"> </v>
      </c>
      <c r="V274" s="543" t="str">
        <f t="shared" si="44"/>
        <v xml:space="preserve"> </v>
      </c>
      <c r="W274" s="547" t="str">
        <f t="shared" si="45"/>
        <v xml:space="preserve"> </v>
      </c>
      <c r="X274" s="547" t="str">
        <f t="shared" si="46"/>
        <v xml:space="preserve"> </v>
      </c>
    </row>
    <row r="275" spans="2:24">
      <c r="B275" s="464"/>
      <c r="C275" s="314" t="e">
        <f t="shared" si="42"/>
        <v>#N/A</v>
      </c>
      <c r="U275" s="543" t="str">
        <f t="shared" si="43"/>
        <v xml:space="preserve"> </v>
      </c>
      <c r="V275" s="543" t="str">
        <f t="shared" si="44"/>
        <v xml:space="preserve"> </v>
      </c>
      <c r="W275" s="547" t="str">
        <f t="shared" si="45"/>
        <v xml:space="preserve"> </v>
      </c>
      <c r="X275" s="547" t="str">
        <f t="shared" si="46"/>
        <v xml:space="preserve"> </v>
      </c>
    </row>
    <row r="276" spans="2:24">
      <c r="B276" s="464"/>
      <c r="C276" s="314" t="e">
        <f t="shared" si="42"/>
        <v>#N/A</v>
      </c>
      <c r="U276" s="543" t="str">
        <f t="shared" si="43"/>
        <v xml:space="preserve"> </v>
      </c>
      <c r="V276" s="543" t="str">
        <f t="shared" si="44"/>
        <v xml:space="preserve"> </v>
      </c>
      <c r="W276" s="547" t="str">
        <f t="shared" si="45"/>
        <v xml:space="preserve"> </v>
      </c>
      <c r="X276" s="547" t="str">
        <f t="shared" si="46"/>
        <v xml:space="preserve"> </v>
      </c>
    </row>
    <row r="277" spans="2:24">
      <c r="B277" s="464"/>
      <c r="C277" s="314" t="e">
        <f t="shared" si="42"/>
        <v>#N/A</v>
      </c>
      <c r="U277" s="543" t="str">
        <f t="shared" si="43"/>
        <v xml:space="preserve"> </v>
      </c>
      <c r="V277" s="543" t="str">
        <f t="shared" si="44"/>
        <v xml:space="preserve"> </v>
      </c>
      <c r="W277" s="547" t="str">
        <f t="shared" si="45"/>
        <v xml:space="preserve"> </v>
      </c>
      <c r="X277" s="547" t="str">
        <f t="shared" si="46"/>
        <v xml:space="preserve"> </v>
      </c>
    </row>
    <row r="278" spans="2:24">
      <c r="B278" s="464"/>
      <c r="C278" s="314" t="e">
        <f t="shared" si="42"/>
        <v>#N/A</v>
      </c>
      <c r="U278" s="543" t="str">
        <f t="shared" si="43"/>
        <v xml:space="preserve"> </v>
      </c>
      <c r="V278" s="543" t="str">
        <f t="shared" si="44"/>
        <v xml:space="preserve"> </v>
      </c>
      <c r="W278" s="547" t="str">
        <f t="shared" si="45"/>
        <v xml:space="preserve"> </v>
      </c>
      <c r="X278" s="547" t="str">
        <f t="shared" si="46"/>
        <v xml:space="preserve"> </v>
      </c>
    </row>
    <row r="279" spans="2:24">
      <c r="B279" s="464"/>
      <c r="C279" s="314" t="e">
        <f t="shared" si="42"/>
        <v>#N/A</v>
      </c>
      <c r="U279" s="543" t="str">
        <f t="shared" si="43"/>
        <v xml:space="preserve"> </v>
      </c>
      <c r="V279" s="543" t="str">
        <f t="shared" si="44"/>
        <v xml:space="preserve"> </v>
      </c>
      <c r="W279" s="547" t="str">
        <f t="shared" si="45"/>
        <v xml:space="preserve"> </v>
      </c>
      <c r="X279" s="547" t="str">
        <f t="shared" si="46"/>
        <v xml:space="preserve"> </v>
      </c>
    </row>
    <row r="280" spans="2:24">
      <c r="B280" s="464"/>
      <c r="C280" s="314" t="e">
        <f t="shared" si="42"/>
        <v>#N/A</v>
      </c>
      <c r="U280" s="543" t="str">
        <f t="shared" si="43"/>
        <v xml:space="preserve"> </v>
      </c>
      <c r="V280" s="543" t="str">
        <f t="shared" si="44"/>
        <v xml:space="preserve"> </v>
      </c>
      <c r="W280" s="547" t="str">
        <f t="shared" si="45"/>
        <v xml:space="preserve"> </v>
      </c>
      <c r="X280" s="547" t="str">
        <f t="shared" si="46"/>
        <v xml:space="preserve"> </v>
      </c>
    </row>
    <row r="281" spans="2:24">
      <c r="B281" s="464"/>
      <c r="C281" s="314" t="e">
        <f t="shared" si="42"/>
        <v>#N/A</v>
      </c>
      <c r="U281" s="543" t="str">
        <f t="shared" si="43"/>
        <v xml:space="preserve"> </v>
      </c>
      <c r="V281" s="543" t="str">
        <f t="shared" si="44"/>
        <v xml:space="preserve"> </v>
      </c>
      <c r="W281" s="547" t="str">
        <f t="shared" si="45"/>
        <v xml:space="preserve"> </v>
      </c>
      <c r="X281" s="547" t="str">
        <f t="shared" si="46"/>
        <v xml:space="preserve"> </v>
      </c>
    </row>
    <row r="282" spans="2:24">
      <c r="B282" s="464"/>
      <c r="C282" s="314" t="e">
        <f t="shared" si="42"/>
        <v>#N/A</v>
      </c>
      <c r="U282" s="543" t="str">
        <f t="shared" si="43"/>
        <v xml:space="preserve"> </v>
      </c>
      <c r="V282" s="543" t="str">
        <f t="shared" si="44"/>
        <v xml:space="preserve"> </v>
      </c>
      <c r="W282" s="547" t="str">
        <f t="shared" si="45"/>
        <v xml:space="preserve"> </v>
      </c>
      <c r="X282" s="547" t="str">
        <f t="shared" si="46"/>
        <v xml:space="preserve"> </v>
      </c>
    </row>
    <row r="283" spans="2:24">
      <c r="B283" s="464"/>
      <c r="C283" s="314" t="e">
        <f t="shared" si="42"/>
        <v>#N/A</v>
      </c>
      <c r="U283" s="543" t="str">
        <f t="shared" si="43"/>
        <v xml:space="preserve"> </v>
      </c>
      <c r="V283" s="543" t="str">
        <f t="shared" si="44"/>
        <v xml:space="preserve"> </v>
      </c>
      <c r="W283" s="547" t="str">
        <f t="shared" si="45"/>
        <v xml:space="preserve"> </v>
      </c>
      <c r="X283" s="547" t="str">
        <f t="shared" si="46"/>
        <v xml:space="preserve"> </v>
      </c>
    </row>
    <row r="284" spans="2:24">
      <c r="B284" s="464"/>
      <c r="C284" s="314" t="e">
        <f t="shared" si="42"/>
        <v>#N/A</v>
      </c>
      <c r="U284" s="543" t="str">
        <f t="shared" si="43"/>
        <v xml:space="preserve"> </v>
      </c>
      <c r="V284" s="543" t="str">
        <f t="shared" si="44"/>
        <v xml:space="preserve"> </v>
      </c>
      <c r="W284" s="547" t="str">
        <f t="shared" si="45"/>
        <v xml:space="preserve"> </v>
      </c>
      <c r="X284" s="547" t="str">
        <f t="shared" si="46"/>
        <v xml:space="preserve"> </v>
      </c>
    </row>
    <row r="285" spans="2:24">
      <c r="B285" s="464"/>
      <c r="C285" s="314" t="e">
        <f t="shared" si="42"/>
        <v>#N/A</v>
      </c>
      <c r="U285" s="543" t="str">
        <f t="shared" si="43"/>
        <v xml:space="preserve"> </v>
      </c>
      <c r="V285" s="543" t="str">
        <f t="shared" si="44"/>
        <v xml:space="preserve"> </v>
      </c>
      <c r="W285" s="547" t="str">
        <f t="shared" si="45"/>
        <v xml:space="preserve"> </v>
      </c>
      <c r="X285" s="547" t="str">
        <f t="shared" si="46"/>
        <v xml:space="preserve"> </v>
      </c>
    </row>
    <row r="286" spans="2:24">
      <c r="B286" s="464"/>
      <c r="C286" s="314" t="e">
        <f t="shared" si="42"/>
        <v>#N/A</v>
      </c>
      <c r="U286" s="543" t="str">
        <f t="shared" si="43"/>
        <v xml:space="preserve"> </v>
      </c>
      <c r="V286" s="543" t="str">
        <f t="shared" si="44"/>
        <v xml:space="preserve"> </v>
      </c>
      <c r="W286" s="547" t="str">
        <f t="shared" si="45"/>
        <v xml:space="preserve"> </v>
      </c>
      <c r="X286" s="547" t="str">
        <f t="shared" si="46"/>
        <v xml:space="preserve"> </v>
      </c>
    </row>
    <row r="287" spans="2:24">
      <c r="B287" s="464"/>
      <c r="C287" s="314" t="e">
        <f t="shared" si="42"/>
        <v>#N/A</v>
      </c>
      <c r="U287" s="543" t="str">
        <f t="shared" si="43"/>
        <v xml:space="preserve"> </v>
      </c>
      <c r="V287" s="543" t="str">
        <f t="shared" si="44"/>
        <v xml:space="preserve"> </v>
      </c>
      <c r="W287" s="547" t="str">
        <f t="shared" si="45"/>
        <v xml:space="preserve"> </v>
      </c>
      <c r="X287" s="547" t="str">
        <f t="shared" si="46"/>
        <v xml:space="preserve"> </v>
      </c>
    </row>
    <row r="288" spans="2:24">
      <c r="B288" s="464"/>
      <c r="C288" s="314" t="e">
        <f t="shared" si="42"/>
        <v>#N/A</v>
      </c>
      <c r="U288" s="543" t="str">
        <f t="shared" si="43"/>
        <v xml:space="preserve"> </v>
      </c>
      <c r="V288" s="543" t="str">
        <f t="shared" si="44"/>
        <v xml:space="preserve"> </v>
      </c>
      <c r="W288" s="547" t="str">
        <f t="shared" si="45"/>
        <v xml:space="preserve"> </v>
      </c>
      <c r="X288" s="547" t="str">
        <f t="shared" si="46"/>
        <v xml:space="preserve"> </v>
      </c>
    </row>
    <row r="289" spans="2:24">
      <c r="B289" s="464"/>
      <c r="C289" s="314" t="e">
        <f t="shared" si="42"/>
        <v>#N/A</v>
      </c>
      <c r="U289" s="543" t="str">
        <f t="shared" si="43"/>
        <v xml:space="preserve"> </v>
      </c>
      <c r="V289" s="543" t="str">
        <f t="shared" si="44"/>
        <v xml:space="preserve"> </v>
      </c>
      <c r="W289" s="547" t="str">
        <f t="shared" si="45"/>
        <v xml:space="preserve"> </v>
      </c>
      <c r="X289" s="547" t="str">
        <f t="shared" si="46"/>
        <v xml:space="preserve"> </v>
      </c>
    </row>
    <row r="290" spans="2:24">
      <c r="B290" s="464"/>
      <c r="C290" s="314" t="e">
        <f t="shared" si="42"/>
        <v>#N/A</v>
      </c>
      <c r="U290" s="543" t="str">
        <f t="shared" si="43"/>
        <v xml:space="preserve"> </v>
      </c>
      <c r="V290" s="543" t="str">
        <f t="shared" si="44"/>
        <v xml:space="preserve"> </v>
      </c>
      <c r="W290" s="547" t="str">
        <f t="shared" si="45"/>
        <v xml:space="preserve"> </v>
      </c>
      <c r="X290" s="547" t="str">
        <f t="shared" si="46"/>
        <v xml:space="preserve"> </v>
      </c>
    </row>
    <row r="291" spans="2:24">
      <c r="B291" s="464"/>
      <c r="C291" s="314" t="e">
        <f t="shared" si="42"/>
        <v>#N/A</v>
      </c>
      <c r="U291" s="543" t="str">
        <f t="shared" si="43"/>
        <v xml:space="preserve"> </v>
      </c>
      <c r="V291" s="543" t="str">
        <f t="shared" si="44"/>
        <v xml:space="preserve"> </v>
      </c>
      <c r="W291" s="547" t="str">
        <f t="shared" si="45"/>
        <v xml:space="preserve"> </v>
      </c>
      <c r="X291" s="547" t="str">
        <f t="shared" si="46"/>
        <v xml:space="preserve"> </v>
      </c>
    </row>
    <row r="292" spans="2:24">
      <c r="B292" s="464"/>
      <c r="C292" s="314" t="e">
        <f t="shared" si="42"/>
        <v>#N/A</v>
      </c>
      <c r="U292" s="543" t="str">
        <f t="shared" si="43"/>
        <v xml:space="preserve"> </v>
      </c>
      <c r="V292" s="543" t="str">
        <f t="shared" si="44"/>
        <v xml:space="preserve"> </v>
      </c>
      <c r="W292" s="547" t="str">
        <f t="shared" si="45"/>
        <v xml:space="preserve"> </v>
      </c>
      <c r="X292" s="547" t="str">
        <f t="shared" si="46"/>
        <v xml:space="preserve"> </v>
      </c>
    </row>
    <row r="293" spans="2:24">
      <c r="B293" s="464"/>
      <c r="C293" s="314" t="e">
        <f t="shared" si="42"/>
        <v>#N/A</v>
      </c>
      <c r="U293" s="543" t="str">
        <f t="shared" si="43"/>
        <v xml:space="preserve"> </v>
      </c>
      <c r="V293" s="543" t="str">
        <f t="shared" si="44"/>
        <v xml:space="preserve"> </v>
      </c>
      <c r="W293" s="547" t="str">
        <f t="shared" si="45"/>
        <v xml:space="preserve"> </v>
      </c>
      <c r="X293" s="547" t="str">
        <f t="shared" si="46"/>
        <v xml:space="preserve"> </v>
      </c>
    </row>
    <row r="294" spans="2:24">
      <c r="B294" s="464"/>
      <c r="C294" s="314" t="e">
        <f t="shared" si="42"/>
        <v>#N/A</v>
      </c>
      <c r="U294" s="543" t="str">
        <f t="shared" si="43"/>
        <v xml:space="preserve"> </v>
      </c>
      <c r="V294" s="543" t="str">
        <f t="shared" si="44"/>
        <v xml:space="preserve"> </v>
      </c>
      <c r="W294" s="547" t="str">
        <f t="shared" si="45"/>
        <v xml:space="preserve"> </v>
      </c>
      <c r="X294" s="547" t="str">
        <f t="shared" si="46"/>
        <v xml:space="preserve"> </v>
      </c>
    </row>
    <row r="295" spans="2:24">
      <c r="B295" s="464"/>
      <c r="C295" s="314" t="e">
        <f t="shared" si="42"/>
        <v>#N/A</v>
      </c>
      <c r="U295" s="543" t="str">
        <f t="shared" si="43"/>
        <v xml:space="preserve"> </v>
      </c>
      <c r="V295" s="543" t="str">
        <f t="shared" si="44"/>
        <v xml:space="preserve"> </v>
      </c>
      <c r="W295" s="547" t="str">
        <f t="shared" si="45"/>
        <v xml:space="preserve"> </v>
      </c>
      <c r="X295" s="547" t="str">
        <f t="shared" si="46"/>
        <v xml:space="preserve"> </v>
      </c>
    </row>
    <row r="296" spans="2:24">
      <c r="B296" s="464"/>
      <c r="C296" s="314" t="e">
        <f t="shared" si="42"/>
        <v>#N/A</v>
      </c>
      <c r="U296" s="543" t="str">
        <f t="shared" si="43"/>
        <v xml:space="preserve"> </v>
      </c>
      <c r="V296" s="543" t="str">
        <f t="shared" si="44"/>
        <v xml:space="preserve"> </v>
      </c>
      <c r="W296" s="547" t="str">
        <f t="shared" si="45"/>
        <v xml:space="preserve"> </v>
      </c>
      <c r="X296" s="547" t="str">
        <f t="shared" si="46"/>
        <v xml:space="preserve"> </v>
      </c>
    </row>
    <row r="297" spans="2:24">
      <c r="B297" s="464"/>
      <c r="C297" s="314" t="e">
        <f t="shared" si="42"/>
        <v>#N/A</v>
      </c>
      <c r="U297" s="543" t="str">
        <f t="shared" si="43"/>
        <v xml:space="preserve"> </v>
      </c>
      <c r="V297" s="543" t="str">
        <f t="shared" si="44"/>
        <v xml:space="preserve"> </v>
      </c>
      <c r="W297" s="547" t="str">
        <f t="shared" si="45"/>
        <v xml:space="preserve"> </v>
      </c>
      <c r="X297" s="547" t="str">
        <f t="shared" si="46"/>
        <v xml:space="preserve"> </v>
      </c>
    </row>
    <row r="298" spans="2:24">
      <c r="B298" s="464"/>
      <c r="C298" s="314" t="e">
        <f t="shared" si="42"/>
        <v>#N/A</v>
      </c>
      <c r="U298" s="543" t="str">
        <f t="shared" si="43"/>
        <v xml:space="preserve"> </v>
      </c>
      <c r="V298" s="543" t="str">
        <f t="shared" si="44"/>
        <v xml:space="preserve"> </v>
      </c>
      <c r="W298" s="547" t="str">
        <f t="shared" si="45"/>
        <v xml:space="preserve"> </v>
      </c>
      <c r="X298" s="547" t="str">
        <f t="shared" si="46"/>
        <v xml:space="preserve"> </v>
      </c>
    </row>
    <row r="299" spans="2:24">
      <c r="B299" s="464"/>
      <c r="C299" s="314" t="e">
        <f t="shared" si="42"/>
        <v>#N/A</v>
      </c>
      <c r="U299" s="543" t="str">
        <f t="shared" si="43"/>
        <v xml:space="preserve"> </v>
      </c>
      <c r="V299" s="543" t="str">
        <f t="shared" si="44"/>
        <v xml:space="preserve"> </v>
      </c>
      <c r="W299" s="547" t="str">
        <f t="shared" si="45"/>
        <v xml:space="preserve"> </v>
      </c>
      <c r="X299" s="547" t="str">
        <f t="shared" si="46"/>
        <v xml:space="preserve"> </v>
      </c>
    </row>
    <row r="300" spans="2:24">
      <c r="B300" s="464"/>
      <c r="C300" s="314" t="e">
        <f t="shared" si="42"/>
        <v>#N/A</v>
      </c>
      <c r="U300" s="543" t="str">
        <f t="shared" si="43"/>
        <v xml:space="preserve"> </v>
      </c>
      <c r="V300" s="543" t="str">
        <f t="shared" si="44"/>
        <v xml:space="preserve"> </v>
      </c>
      <c r="W300" s="547" t="str">
        <f t="shared" si="45"/>
        <v xml:space="preserve"> </v>
      </c>
      <c r="X300" s="547" t="str">
        <f t="shared" si="46"/>
        <v xml:space="preserve"> </v>
      </c>
    </row>
    <row r="301" spans="2:24">
      <c r="B301" s="464"/>
      <c r="C301" s="314" t="e">
        <f t="shared" si="42"/>
        <v>#N/A</v>
      </c>
      <c r="U301" s="543" t="str">
        <f t="shared" si="43"/>
        <v xml:space="preserve"> </v>
      </c>
      <c r="V301" s="543" t="str">
        <f t="shared" si="44"/>
        <v xml:space="preserve"> </v>
      </c>
      <c r="W301" s="547" t="str">
        <f t="shared" si="45"/>
        <v xml:space="preserve"> </v>
      </c>
      <c r="X301" s="547" t="str">
        <f t="shared" si="46"/>
        <v xml:space="preserve"> </v>
      </c>
    </row>
    <row r="302" spans="2:24">
      <c r="B302" s="464"/>
      <c r="C302" s="314" t="e">
        <f t="shared" si="42"/>
        <v>#N/A</v>
      </c>
      <c r="U302" s="543" t="str">
        <f t="shared" si="43"/>
        <v xml:space="preserve"> </v>
      </c>
      <c r="V302" s="543" t="str">
        <f t="shared" si="44"/>
        <v xml:space="preserve"> </v>
      </c>
      <c r="W302" s="547" t="str">
        <f t="shared" si="45"/>
        <v xml:space="preserve"> </v>
      </c>
      <c r="X302" s="547" t="str">
        <f t="shared" si="46"/>
        <v xml:space="preserve"> </v>
      </c>
    </row>
    <row r="303" spans="2:24">
      <c r="B303" s="464"/>
      <c r="C303" s="314" t="e">
        <f t="shared" si="42"/>
        <v>#N/A</v>
      </c>
      <c r="U303" s="543" t="str">
        <f t="shared" si="43"/>
        <v xml:space="preserve"> </v>
      </c>
      <c r="V303" s="543" t="str">
        <f t="shared" si="44"/>
        <v xml:space="preserve"> </v>
      </c>
      <c r="W303" s="547" t="str">
        <f t="shared" si="45"/>
        <v xml:space="preserve"> </v>
      </c>
      <c r="X303" s="547" t="str">
        <f t="shared" si="46"/>
        <v xml:space="preserve"> </v>
      </c>
    </row>
    <row r="304" spans="2:24">
      <c r="B304" s="464"/>
      <c r="C304" s="314" t="e">
        <f t="shared" si="42"/>
        <v>#N/A</v>
      </c>
      <c r="U304" s="543" t="str">
        <f t="shared" ref="U304:U337" si="47">IF(ISNUMBER(MATCH(F304,SM,0))=TRUE,"SM"," ")</f>
        <v xml:space="preserve"> </v>
      </c>
      <c r="V304" s="543" t="str">
        <f t="shared" ref="V304:V337" si="48">IF(ISNUMBER(MATCH(F304,JM,0))=TRUE,"JM"," ")</f>
        <v xml:space="preserve"> </v>
      </c>
      <c r="W304" s="547" t="str">
        <f t="shared" ref="W304:W337" si="49">IF(ISNUMBER(MATCH(F304,SW,0))=TRUE,"SW"," ")</f>
        <v xml:space="preserve"> </v>
      </c>
      <c r="X304" s="547" t="str">
        <f t="shared" ref="X304:X337" si="50">IF(ISNUMBER(MATCH(F304,JW,0))=TRUE,"JW"," ")</f>
        <v xml:space="preserve"> </v>
      </c>
    </row>
    <row r="305" spans="2:24">
      <c r="B305" s="464"/>
      <c r="C305" s="314" t="e">
        <f t="shared" ref="C305:C335" si="51">RANK(Q305,Q$176:Q$335)</f>
        <v>#N/A</v>
      </c>
      <c r="U305" s="543" t="str">
        <f t="shared" si="47"/>
        <v xml:space="preserve"> </v>
      </c>
      <c r="V305" s="543" t="str">
        <f t="shared" si="48"/>
        <v xml:space="preserve"> </v>
      </c>
      <c r="W305" s="547" t="str">
        <f t="shared" si="49"/>
        <v xml:space="preserve"> </v>
      </c>
      <c r="X305" s="547" t="str">
        <f t="shared" si="50"/>
        <v xml:space="preserve"> </v>
      </c>
    </row>
    <row r="306" spans="2:24">
      <c r="B306" s="464"/>
      <c r="C306" s="314" t="e">
        <f t="shared" si="51"/>
        <v>#N/A</v>
      </c>
      <c r="U306" s="543" t="str">
        <f t="shared" si="47"/>
        <v xml:space="preserve"> </v>
      </c>
      <c r="V306" s="543" t="str">
        <f t="shared" si="48"/>
        <v xml:space="preserve"> </v>
      </c>
      <c r="W306" s="547" t="str">
        <f t="shared" si="49"/>
        <v xml:space="preserve"> </v>
      </c>
      <c r="X306" s="547" t="str">
        <f t="shared" si="50"/>
        <v xml:space="preserve"> </v>
      </c>
    </row>
    <row r="307" spans="2:24">
      <c r="B307" s="464"/>
      <c r="C307" s="314" t="e">
        <f t="shared" si="51"/>
        <v>#N/A</v>
      </c>
      <c r="U307" s="543" t="str">
        <f t="shared" si="47"/>
        <v xml:space="preserve"> </v>
      </c>
      <c r="V307" s="543" t="str">
        <f t="shared" si="48"/>
        <v xml:space="preserve"> </v>
      </c>
      <c r="W307" s="547" t="str">
        <f t="shared" si="49"/>
        <v xml:space="preserve"> </v>
      </c>
      <c r="X307" s="547" t="str">
        <f t="shared" si="50"/>
        <v xml:space="preserve"> </v>
      </c>
    </row>
    <row r="308" spans="2:24">
      <c r="B308" s="464"/>
      <c r="C308" s="314" t="e">
        <f t="shared" si="51"/>
        <v>#N/A</v>
      </c>
      <c r="U308" s="543" t="str">
        <f t="shared" si="47"/>
        <v xml:space="preserve"> </v>
      </c>
      <c r="V308" s="543" t="str">
        <f t="shared" si="48"/>
        <v xml:space="preserve"> </v>
      </c>
      <c r="W308" s="547" t="str">
        <f t="shared" si="49"/>
        <v xml:space="preserve"> </v>
      </c>
      <c r="X308" s="547" t="str">
        <f t="shared" si="50"/>
        <v xml:space="preserve"> </v>
      </c>
    </row>
    <row r="309" spans="2:24">
      <c r="B309" s="464"/>
      <c r="C309" s="314" t="e">
        <f t="shared" si="51"/>
        <v>#N/A</v>
      </c>
      <c r="U309" s="543" t="str">
        <f t="shared" si="47"/>
        <v xml:space="preserve"> </v>
      </c>
      <c r="V309" s="543" t="str">
        <f t="shared" si="48"/>
        <v xml:space="preserve"> </v>
      </c>
      <c r="W309" s="547" t="str">
        <f t="shared" si="49"/>
        <v xml:space="preserve"> </v>
      </c>
      <c r="X309" s="547" t="str">
        <f t="shared" si="50"/>
        <v xml:space="preserve"> </v>
      </c>
    </row>
    <row r="310" spans="2:24">
      <c r="B310" s="464"/>
      <c r="C310" s="314" t="e">
        <f t="shared" si="51"/>
        <v>#N/A</v>
      </c>
      <c r="U310" s="543" t="str">
        <f t="shared" si="47"/>
        <v xml:space="preserve"> </v>
      </c>
      <c r="V310" s="543" t="str">
        <f t="shared" si="48"/>
        <v xml:space="preserve"> </v>
      </c>
      <c r="W310" s="547" t="str">
        <f t="shared" si="49"/>
        <v xml:space="preserve"> </v>
      </c>
      <c r="X310" s="547" t="str">
        <f t="shared" si="50"/>
        <v xml:space="preserve"> </v>
      </c>
    </row>
    <row r="311" spans="2:24">
      <c r="B311" s="464"/>
      <c r="C311" s="314" t="e">
        <f t="shared" si="51"/>
        <v>#N/A</v>
      </c>
      <c r="U311" s="543" t="str">
        <f t="shared" si="47"/>
        <v xml:space="preserve"> </v>
      </c>
      <c r="V311" s="543" t="str">
        <f t="shared" si="48"/>
        <v xml:space="preserve"> </v>
      </c>
      <c r="W311" s="547" t="str">
        <f t="shared" si="49"/>
        <v xml:space="preserve"> </v>
      </c>
      <c r="X311" s="547" t="str">
        <f t="shared" si="50"/>
        <v xml:space="preserve"> </v>
      </c>
    </row>
    <row r="312" spans="2:24">
      <c r="B312" s="464"/>
      <c r="C312" s="314" t="e">
        <f t="shared" si="51"/>
        <v>#N/A</v>
      </c>
      <c r="U312" s="543" t="str">
        <f t="shared" si="47"/>
        <v xml:space="preserve"> </v>
      </c>
      <c r="V312" s="543" t="str">
        <f t="shared" si="48"/>
        <v xml:space="preserve"> </v>
      </c>
      <c r="W312" s="547" t="str">
        <f t="shared" si="49"/>
        <v xml:space="preserve"> </v>
      </c>
      <c r="X312" s="547" t="str">
        <f t="shared" si="50"/>
        <v xml:space="preserve"> </v>
      </c>
    </row>
    <row r="313" spans="2:24">
      <c r="B313" s="464"/>
      <c r="C313" s="314" t="e">
        <f t="shared" si="51"/>
        <v>#N/A</v>
      </c>
      <c r="U313" s="543" t="str">
        <f t="shared" si="47"/>
        <v xml:space="preserve"> </v>
      </c>
      <c r="V313" s="543" t="str">
        <f t="shared" si="48"/>
        <v xml:space="preserve"> </v>
      </c>
      <c r="W313" s="547" t="str">
        <f t="shared" si="49"/>
        <v xml:space="preserve"> </v>
      </c>
      <c r="X313" s="547" t="str">
        <f t="shared" si="50"/>
        <v xml:space="preserve"> </v>
      </c>
    </row>
    <row r="314" spans="2:24">
      <c r="B314" s="464"/>
      <c r="C314" s="314" t="e">
        <f t="shared" si="51"/>
        <v>#N/A</v>
      </c>
      <c r="U314" s="543" t="str">
        <f t="shared" si="47"/>
        <v xml:space="preserve"> </v>
      </c>
      <c r="V314" s="543" t="str">
        <f t="shared" si="48"/>
        <v xml:space="preserve"> </v>
      </c>
      <c r="W314" s="547" t="str">
        <f t="shared" si="49"/>
        <v xml:space="preserve"> </v>
      </c>
      <c r="X314" s="547" t="str">
        <f t="shared" si="50"/>
        <v xml:space="preserve"> </v>
      </c>
    </row>
    <row r="315" spans="2:24">
      <c r="B315" s="464"/>
      <c r="C315" s="314" t="e">
        <f t="shared" si="51"/>
        <v>#N/A</v>
      </c>
      <c r="U315" s="543" t="str">
        <f t="shared" si="47"/>
        <v xml:space="preserve"> </v>
      </c>
      <c r="V315" s="543" t="str">
        <f t="shared" si="48"/>
        <v xml:space="preserve"> </v>
      </c>
      <c r="W315" s="547" t="str">
        <f t="shared" si="49"/>
        <v xml:space="preserve"> </v>
      </c>
      <c r="X315" s="547" t="str">
        <f t="shared" si="50"/>
        <v xml:space="preserve"> </v>
      </c>
    </row>
    <row r="316" spans="2:24">
      <c r="B316" s="464"/>
      <c r="C316" s="314" t="e">
        <f t="shared" si="51"/>
        <v>#N/A</v>
      </c>
      <c r="U316" s="543" t="str">
        <f t="shared" si="47"/>
        <v xml:space="preserve"> </v>
      </c>
      <c r="V316" s="543" t="str">
        <f t="shared" si="48"/>
        <v xml:space="preserve"> </v>
      </c>
      <c r="W316" s="547" t="str">
        <f t="shared" si="49"/>
        <v xml:space="preserve"> </v>
      </c>
      <c r="X316" s="547" t="str">
        <f t="shared" si="50"/>
        <v xml:space="preserve"> </v>
      </c>
    </row>
    <row r="317" spans="2:24">
      <c r="B317" s="464"/>
      <c r="C317" s="314" t="e">
        <f t="shared" si="51"/>
        <v>#N/A</v>
      </c>
      <c r="U317" s="543" t="str">
        <f t="shared" si="47"/>
        <v xml:space="preserve"> </v>
      </c>
      <c r="V317" s="543" t="str">
        <f t="shared" si="48"/>
        <v xml:space="preserve"> </v>
      </c>
      <c r="W317" s="547" t="str">
        <f t="shared" si="49"/>
        <v xml:space="preserve"> </v>
      </c>
      <c r="X317" s="547" t="str">
        <f t="shared" si="50"/>
        <v xml:space="preserve"> </v>
      </c>
    </row>
    <row r="318" spans="2:24">
      <c r="B318" s="464"/>
      <c r="C318" s="314" t="e">
        <f t="shared" si="51"/>
        <v>#N/A</v>
      </c>
      <c r="U318" s="543" t="str">
        <f t="shared" si="47"/>
        <v xml:space="preserve"> </v>
      </c>
      <c r="V318" s="543" t="str">
        <f t="shared" si="48"/>
        <v xml:space="preserve"> </v>
      </c>
      <c r="W318" s="547" t="str">
        <f t="shared" si="49"/>
        <v xml:space="preserve"> </v>
      </c>
      <c r="X318" s="547" t="str">
        <f t="shared" si="50"/>
        <v xml:space="preserve"> </v>
      </c>
    </row>
    <row r="319" spans="2:24">
      <c r="B319" s="464"/>
      <c r="C319" s="314" t="e">
        <f t="shared" si="51"/>
        <v>#N/A</v>
      </c>
      <c r="U319" s="543" t="str">
        <f t="shared" si="47"/>
        <v xml:space="preserve"> </v>
      </c>
      <c r="V319" s="543" t="str">
        <f t="shared" si="48"/>
        <v xml:space="preserve"> </v>
      </c>
      <c r="W319" s="547" t="str">
        <f t="shared" si="49"/>
        <v xml:space="preserve"> </v>
      </c>
      <c r="X319" s="547" t="str">
        <f t="shared" si="50"/>
        <v xml:space="preserve"> </v>
      </c>
    </row>
    <row r="320" spans="2:24">
      <c r="B320" s="464"/>
      <c r="C320" s="314" t="e">
        <f t="shared" si="51"/>
        <v>#N/A</v>
      </c>
      <c r="U320" s="543" t="str">
        <f t="shared" si="47"/>
        <v xml:space="preserve"> </v>
      </c>
      <c r="V320" s="543" t="str">
        <f t="shared" si="48"/>
        <v xml:space="preserve"> </v>
      </c>
      <c r="W320" s="547" t="str">
        <f t="shared" si="49"/>
        <v xml:space="preserve"> </v>
      </c>
      <c r="X320" s="547" t="str">
        <f t="shared" si="50"/>
        <v xml:space="preserve"> </v>
      </c>
    </row>
    <row r="321" spans="2:24">
      <c r="B321" s="464"/>
      <c r="C321" s="314" t="e">
        <f t="shared" si="51"/>
        <v>#N/A</v>
      </c>
      <c r="U321" s="543" t="str">
        <f t="shared" si="47"/>
        <v xml:space="preserve"> </v>
      </c>
      <c r="V321" s="543" t="str">
        <f t="shared" si="48"/>
        <v xml:space="preserve"> </v>
      </c>
      <c r="W321" s="547" t="str">
        <f t="shared" si="49"/>
        <v xml:space="preserve"> </v>
      </c>
      <c r="X321" s="547" t="str">
        <f t="shared" si="50"/>
        <v xml:space="preserve"> </v>
      </c>
    </row>
    <row r="322" spans="2:24">
      <c r="B322" s="464"/>
      <c r="C322" s="314" t="e">
        <f t="shared" si="51"/>
        <v>#N/A</v>
      </c>
      <c r="U322" s="543" t="str">
        <f t="shared" si="47"/>
        <v xml:space="preserve"> </v>
      </c>
      <c r="V322" s="543" t="str">
        <f t="shared" si="48"/>
        <v xml:space="preserve"> </v>
      </c>
      <c r="W322" s="547" t="str">
        <f t="shared" si="49"/>
        <v xml:space="preserve"> </v>
      </c>
      <c r="X322" s="547" t="str">
        <f t="shared" si="50"/>
        <v xml:space="preserve"> </v>
      </c>
    </row>
    <row r="323" spans="2:24">
      <c r="B323" s="464"/>
      <c r="C323" s="314" t="e">
        <f t="shared" si="51"/>
        <v>#N/A</v>
      </c>
      <c r="U323" s="543" t="str">
        <f t="shared" si="47"/>
        <v xml:space="preserve"> </v>
      </c>
      <c r="V323" s="543" t="str">
        <f t="shared" si="48"/>
        <v xml:space="preserve"> </v>
      </c>
      <c r="W323" s="547" t="str">
        <f t="shared" si="49"/>
        <v xml:space="preserve"> </v>
      </c>
      <c r="X323" s="547" t="str">
        <f t="shared" si="50"/>
        <v xml:space="preserve"> </v>
      </c>
    </row>
    <row r="324" spans="2:24">
      <c r="B324" s="464"/>
      <c r="C324" s="314" t="e">
        <f t="shared" si="51"/>
        <v>#N/A</v>
      </c>
      <c r="U324" s="543" t="str">
        <f t="shared" si="47"/>
        <v xml:space="preserve"> </v>
      </c>
      <c r="V324" s="543" t="str">
        <f t="shared" si="48"/>
        <v xml:space="preserve"> </v>
      </c>
      <c r="W324" s="547" t="str">
        <f t="shared" si="49"/>
        <v xml:space="preserve"> </v>
      </c>
      <c r="X324" s="547" t="str">
        <f t="shared" si="50"/>
        <v xml:space="preserve"> </v>
      </c>
    </row>
    <row r="325" spans="2:24">
      <c r="B325" s="464"/>
      <c r="C325" s="314" t="e">
        <f t="shared" si="51"/>
        <v>#N/A</v>
      </c>
      <c r="U325" s="543" t="str">
        <f t="shared" si="47"/>
        <v xml:space="preserve"> </v>
      </c>
      <c r="V325" s="543" t="str">
        <f t="shared" si="48"/>
        <v xml:space="preserve"> </v>
      </c>
      <c r="W325" s="547" t="str">
        <f t="shared" si="49"/>
        <v xml:space="preserve"> </v>
      </c>
      <c r="X325" s="547" t="str">
        <f t="shared" si="50"/>
        <v xml:space="preserve"> </v>
      </c>
    </row>
    <row r="326" spans="2:24">
      <c r="B326" s="464"/>
      <c r="C326" s="314" t="e">
        <f t="shared" si="51"/>
        <v>#N/A</v>
      </c>
      <c r="U326" s="543" t="str">
        <f t="shared" si="47"/>
        <v xml:space="preserve"> </v>
      </c>
      <c r="V326" s="543" t="str">
        <f t="shared" si="48"/>
        <v xml:space="preserve"> </v>
      </c>
      <c r="W326" s="547" t="str">
        <f t="shared" si="49"/>
        <v xml:space="preserve"> </v>
      </c>
      <c r="X326" s="547" t="str">
        <f t="shared" si="50"/>
        <v xml:space="preserve"> </v>
      </c>
    </row>
    <row r="327" spans="2:24">
      <c r="B327" s="464"/>
      <c r="C327" s="314" t="e">
        <f t="shared" si="51"/>
        <v>#N/A</v>
      </c>
      <c r="U327" s="543" t="str">
        <f t="shared" si="47"/>
        <v xml:space="preserve"> </v>
      </c>
      <c r="V327" s="543" t="str">
        <f t="shared" si="48"/>
        <v xml:space="preserve"> </v>
      </c>
      <c r="W327" s="547" t="str">
        <f t="shared" si="49"/>
        <v xml:space="preserve"> </v>
      </c>
      <c r="X327" s="547" t="str">
        <f t="shared" si="50"/>
        <v xml:space="preserve"> </v>
      </c>
    </row>
    <row r="328" spans="2:24">
      <c r="B328" s="464"/>
      <c r="C328" s="314" t="e">
        <f t="shared" si="51"/>
        <v>#N/A</v>
      </c>
      <c r="U328" s="543" t="str">
        <f t="shared" si="47"/>
        <v xml:space="preserve"> </v>
      </c>
      <c r="V328" s="543" t="str">
        <f t="shared" si="48"/>
        <v xml:space="preserve"> </v>
      </c>
      <c r="W328" s="547" t="str">
        <f t="shared" si="49"/>
        <v xml:space="preserve"> </v>
      </c>
      <c r="X328" s="547" t="str">
        <f t="shared" si="50"/>
        <v xml:space="preserve"> </v>
      </c>
    </row>
    <row r="329" spans="2:24">
      <c r="B329" s="464"/>
      <c r="C329" s="314" t="e">
        <f t="shared" si="51"/>
        <v>#N/A</v>
      </c>
      <c r="U329" s="543" t="str">
        <f t="shared" si="47"/>
        <v xml:space="preserve"> </v>
      </c>
      <c r="V329" s="543" t="str">
        <f t="shared" si="48"/>
        <v xml:space="preserve"> </v>
      </c>
      <c r="W329" s="547" t="str">
        <f t="shared" si="49"/>
        <v xml:space="preserve"> </v>
      </c>
      <c r="X329" s="547" t="str">
        <f t="shared" si="50"/>
        <v xml:space="preserve"> </v>
      </c>
    </row>
    <row r="330" spans="2:24">
      <c r="B330" s="464"/>
      <c r="C330" s="314" t="e">
        <f t="shared" si="51"/>
        <v>#N/A</v>
      </c>
      <c r="U330" s="543" t="str">
        <f t="shared" si="47"/>
        <v xml:space="preserve"> </v>
      </c>
      <c r="V330" s="543" t="str">
        <f t="shared" si="48"/>
        <v xml:space="preserve"> </v>
      </c>
      <c r="W330" s="547" t="str">
        <f t="shared" si="49"/>
        <v xml:space="preserve"> </v>
      </c>
      <c r="X330" s="547" t="str">
        <f t="shared" si="50"/>
        <v xml:space="preserve"> </v>
      </c>
    </row>
    <row r="331" spans="2:24">
      <c r="B331" s="464"/>
      <c r="C331" s="314" t="e">
        <f t="shared" si="51"/>
        <v>#N/A</v>
      </c>
      <c r="U331" s="543" t="str">
        <f t="shared" si="47"/>
        <v xml:space="preserve"> </v>
      </c>
      <c r="V331" s="543" t="str">
        <f t="shared" si="48"/>
        <v xml:space="preserve"> </v>
      </c>
      <c r="W331" s="547" t="str">
        <f t="shared" si="49"/>
        <v xml:space="preserve"> </v>
      </c>
      <c r="X331" s="547" t="str">
        <f t="shared" si="50"/>
        <v xml:space="preserve"> </v>
      </c>
    </row>
    <row r="332" spans="2:24">
      <c r="B332" s="464"/>
      <c r="C332" s="314" t="e">
        <f t="shared" si="51"/>
        <v>#N/A</v>
      </c>
      <c r="U332" s="543" t="str">
        <f t="shared" si="47"/>
        <v xml:space="preserve"> </v>
      </c>
      <c r="V332" s="543" t="str">
        <f t="shared" si="48"/>
        <v xml:space="preserve"> </v>
      </c>
      <c r="W332" s="547" t="str">
        <f t="shared" si="49"/>
        <v xml:space="preserve"> </v>
      </c>
      <c r="X332" s="547" t="str">
        <f t="shared" si="50"/>
        <v xml:space="preserve"> </v>
      </c>
    </row>
    <row r="333" spans="2:24">
      <c r="B333" s="464"/>
      <c r="C333" s="314" t="e">
        <f t="shared" si="51"/>
        <v>#N/A</v>
      </c>
      <c r="U333" s="543" t="str">
        <f t="shared" si="47"/>
        <v xml:space="preserve"> </v>
      </c>
      <c r="V333" s="543" t="str">
        <f t="shared" si="48"/>
        <v xml:space="preserve"> </v>
      </c>
      <c r="W333" s="547" t="str">
        <f t="shared" si="49"/>
        <v xml:space="preserve"> </v>
      </c>
      <c r="X333" s="547" t="str">
        <f t="shared" si="50"/>
        <v xml:space="preserve"> </v>
      </c>
    </row>
    <row r="334" spans="2:24">
      <c r="B334" s="464"/>
      <c r="C334" s="314" t="e">
        <f t="shared" si="51"/>
        <v>#N/A</v>
      </c>
      <c r="U334" s="543" t="str">
        <f t="shared" si="47"/>
        <v xml:space="preserve"> </v>
      </c>
      <c r="V334" s="543" t="str">
        <f t="shared" si="48"/>
        <v xml:space="preserve"> </v>
      </c>
      <c r="W334" s="547" t="str">
        <f t="shared" si="49"/>
        <v xml:space="preserve"> </v>
      </c>
      <c r="X334" s="547" t="str">
        <f t="shared" si="50"/>
        <v xml:space="preserve"> </v>
      </c>
    </row>
    <row r="335" spans="2:24">
      <c r="B335" s="464"/>
      <c r="C335" s="314" t="e">
        <f t="shared" si="51"/>
        <v>#N/A</v>
      </c>
      <c r="U335" s="543" t="str">
        <f t="shared" si="47"/>
        <v xml:space="preserve"> </v>
      </c>
      <c r="V335" s="543" t="str">
        <f t="shared" si="48"/>
        <v xml:space="preserve"> </v>
      </c>
      <c r="W335" s="547" t="str">
        <f t="shared" si="49"/>
        <v xml:space="preserve"> </v>
      </c>
      <c r="X335" s="547" t="str">
        <f t="shared" si="50"/>
        <v xml:space="preserve"> </v>
      </c>
    </row>
    <row r="336" spans="2:24">
      <c r="C336">
        <f t="shared" ref="C336" si="52">COUNTA(C176:C334)</f>
        <v>159</v>
      </c>
      <c r="U336" s="543" t="str">
        <f t="shared" si="47"/>
        <v xml:space="preserve"> </v>
      </c>
      <c r="V336" s="543" t="str">
        <f t="shared" si="48"/>
        <v xml:space="preserve"> </v>
      </c>
      <c r="W336" s="547" t="str">
        <f t="shared" si="49"/>
        <v xml:space="preserve"> </v>
      </c>
      <c r="X336" s="547" t="str">
        <f t="shared" si="50"/>
        <v xml:space="preserve"> </v>
      </c>
    </row>
    <row r="337" spans="2:29">
      <c r="U337" s="543" t="str">
        <f t="shared" si="47"/>
        <v xml:space="preserve"> </v>
      </c>
      <c r="V337" s="543" t="str">
        <f t="shared" si="48"/>
        <v xml:space="preserve"> </v>
      </c>
      <c r="W337" s="547" t="str">
        <f t="shared" si="49"/>
        <v xml:space="preserve"> </v>
      </c>
      <c r="X337" s="547" t="str">
        <f t="shared" si="50"/>
        <v xml:space="preserve"> </v>
      </c>
    </row>
    <row r="338" spans="2:29" s="161" customFormat="1">
      <c r="B338" s="453"/>
      <c r="E338" s="454"/>
      <c r="F338" s="455"/>
      <c r="P338" s="455"/>
      <c r="S338" s="457"/>
      <c r="T338" s="457"/>
      <c r="U338" s="544"/>
      <c r="V338" s="544"/>
      <c r="W338" s="548"/>
      <c r="X338" s="548"/>
      <c r="Y338"/>
      <c r="Z338"/>
      <c r="AA338"/>
      <c r="AB338"/>
      <c r="AC338"/>
    </row>
    <row r="339" spans="2:29" s="509" customFormat="1">
      <c r="B339" s="517" t="s">
        <v>23</v>
      </c>
      <c r="C339" s="506" t="e">
        <f t="shared" ref="C339:C370" si="53">RANK(Q339,Q$339:Q$415)</f>
        <v>#N/A</v>
      </c>
      <c r="D339" s="507"/>
      <c r="E339" s="508"/>
      <c r="F339" s="474"/>
      <c r="P339" s="474"/>
      <c r="S339" s="510"/>
      <c r="T339" s="510"/>
      <c r="U339" s="543" t="str">
        <f t="shared" ref="U339:U370" si="54">IF(ISNUMBER(MATCH(F339,SM,0))=TRUE,"SM"," ")</f>
        <v xml:space="preserve"> </v>
      </c>
      <c r="V339" s="543" t="str">
        <f t="shared" ref="V339:V370" si="55">IF(ISNUMBER(MATCH(F339,JM,0))=TRUE,"JM"," ")</f>
        <v xml:space="preserve"> </v>
      </c>
      <c r="W339" s="547" t="str">
        <f t="shared" ref="W339:W370" si="56">IF(ISNUMBER(MATCH(F339,SW,0))=TRUE,"SW"," ")</f>
        <v xml:space="preserve"> </v>
      </c>
      <c r="X339" s="547" t="str">
        <f t="shared" ref="X339:X370" si="57">IF(ISNUMBER(MATCH(F339,JW,0))=TRUE,"JW"," ")</f>
        <v xml:space="preserve"> </v>
      </c>
      <c r="Y339"/>
      <c r="Z339"/>
      <c r="AA339"/>
      <c r="AB339"/>
      <c r="AC339"/>
    </row>
    <row r="340" spans="2:29">
      <c r="B340" s="322"/>
      <c r="C340" s="314" t="e">
        <f t="shared" si="53"/>
        <v>#N/A</v>
      </c>
      <c r="D340" s="356"/>
      <c r="U340" s="543" t="str">
        <f t="shared" si="54"/>
        <v xml:space="preserve"> </v>
      </c>
      <c r="V340" s="543" t="str">
        <f t="shared" si="55"/>
        <v xml:space="preserve"> </v>
      </c>
      <c r="W340" s="547" t="str">
        <f t="shared" si="56"/>
        <v xml:space="preserve"> </v>
      </c>
      <c r="X340" s="547" t="str">
        <f t="shared" si="57"/>
        <v xml:space="preserve"> </v>
      </c>
    </row>
    <row r="341" spans="2:29">
      <c r="B341" s="322"/>
      <c r="C341" s="314" t="e">
        <f t="shared" si="53"/>
        <v>#N/A</v>
      </c>
      <c r="U341" s="543" t="str">
        <f t="shared" si="54"/>
        <v xml:space="preserve"> </v>
      </c>
      <c r="V341" s="543" t="str">
        <f t="shared" si="55"/>
        <v xml:space="preserve"> </v>
      </c>
      <c r="W341" s="547" t="str">
        <f t="shared" si="56"/>
        <v xml:space="preserve"> </v>
      </c>
      <c r="X341" s="547" t="str">
        <f t="shared" si="57"/>
        <v xml:space="preserve"> </v>
      </c>
    </row>
    <row r="342" spans="2:29">
      <c r="B342" s="322"/>
      <c r="C342" s="314" t="e">
        <f t="shared" si="53"/>
        <v>#N/A</v>
      </c>
      <c r="U342" s="543" t="str">
        <f t="shared" si="54"/>
        <v xml:space="preserve"> </v>
      </c>
      <c r="V342" s="543" t="str">
        <f t="shared" si="55"/>
        <v xml:space="preserve"> </v>
      </c>
      <c r="W342" s="547" t="str">
        <f t="shared" si="56"/>
        <v xml:space="preserve"> </v>
      </c>
      <c r="X342" s="547" t="str">
        <f t="shared" si="57"/>
        <v xml:space="preserve"> </v>
      </c>
    </row>
    <row r="343" spans="2:29">
      <c r="B343" s="322"/>
      <c r="C343" s="314" t="e">
        <f t="shared" si="53"/>
        <v>#N/A</v>
      </c>
      <c r="U343" s="543" t="str">
        <f t="shared" si="54"/>
        <v xml:space="preserve"> </v>
      </c>
      <c r="V343" s="543" t="str">
        <f t="shared" si="55"/>
        <v xml:space="preserve"> </v>
      </c>
      <c r="W343" s="547" t="str">
        <f t="shared" si="56"/>
        <v xml:space="preserve"> </v>
      </c>
      <c r="X343" s="547" t="str">
        <f t="shared" si="57"/>
        <v xml:space="preserve"> </v>
      </c>
    </row>
    <row r="344" spans="2:29">
      <c r="B344" s="322"/>
      <c r="C344" s="314" t="e">
        <f t="shared" si="53"/>
        <v>#N/A</v>
      </c>
      <c r="U344" s="543" t="str">
        <f t="shared" si="54"/>
        <v xml:space="preserve"> </v>
      </c>
      <c r="V344" s="543" t="str">
        <f t="shared" si="55"/>
        <v xml:space="preserve"> </v>
      </c>
      <c r="W344" s="547" t="str">
        <f t="shared" si="56"/>
        <v xml:space="preserve"> </v>
      </c>
      <c r="X344" s="547" t="str">
        <f t="shared" si="57"/>
        <v xml:space="preserve"> </v>
      </c>
    </row>
    <row r="345" spans="2:29">
      <c r="B345" s="322"/>
      <c r="C345" s="314" t="e">
        <f t="shared" si="53"/>
        <v>#N/A</v>
      </c>
      <c r="U345" s="543" t="str">
        <f t="shared" si="54"/>
        <v xml:space="preserve"> </v>
      </c>
      <c r="V345" s="543" t="str">
        <f t="shared" si="55"/>
        <v xml:space="preserve"> </v>
      </c>
      <c r="W345" s="547" t="str">
        <f t="shared" si="56"/>
        <v xml:space="preserve"> </v>
      </c>
      <c r="X345" s="547" t="str">
        <f t="shared" si="57"/>
        <v xml:space="preserve"> </v>
      </c>
    </row>
    <row r="346" spans="2:29">
      <c r="B346" s="322"/>
      <c r="C346" s="314" t="e">
        <f t="shared" si="53"/>
        <v>#N/A</v>
      </c>
      <c r="U346" s="543" t="str">
        <f t="shared" si="54"/>
        <v xml:space="preserve"> </v>
      </c>
      <c r="V346" s="543" t="str">
        <f t="shared" si="55"/>
        <v xml:space="preserve"> </v>
      </c>
      <c r="W346" s="547" t="str">
        <f t="shared" si="56"/>
        <v xml:space="preserve"> </v>
      </c>
      <c r="X346" s="547" t="str">
        <f t="shared" si="57"/>
        <v xml:space="preserve"> </v>
      </c>
    </row>
    <row r="347" spans="2:29">
      <c r="B347" s="322"/>
      <c r="C347" s="314" t="e">
        <f t="shared" si="53"/>
        <v>#N/A</v>
      </c>
      <c r="U347" s="543" t="str">
        <f t="shared" si="54"/>
        <v xml:space="preserve"> </v>
      </c>
      <c r="V347" s="543" t="str">
        <f t="shared" si="55"/>
        <v xml:space="preserve"> </v>
      </c>
      <c r="W347" s="547" t="str">
        <f t="shared" si="56"/>
        <v xml:space="preserve"> </v>
      </c>
      <c r="X347" s="547" t="str">
        <f t="shared" si="57"/>
        <v xml:space="preserve"> </v>
      </c>
    </row>
    <row r="348" spans="2:29">
      <c r="B348" s="322"/>
      <c r="C348" s="314" t="e">
        <f t="shared" si="53"/>
        <v>#N/A</v>
      </c>
      <c r="U348" s="543" t="str">
        <f t="shared" si="54"/>
        <v xml:space="preserve"> </v>
      </c>
      <c r="V348" s="543" t="str">
        <f t="shared" si="55"/>
        <v xml:space="preserve"> </v>
      </c>
      <c r="W348" s="547" t="str">
        <f t="shared" si="56"/>
        <v xml:space="preserve"> </v>
      </c>
      <c r="X348" s="547" t="str">
        <f t="shared" si="57"/>
        <v xml:space="preserve"> </v>
      </c>
    </row>
    <row r="349" spans="2:29">
      <c r="B349" s="322"/>
      <c r="C349" s="314" t="e">
        <f t="shared" si="53"/>
        <v>#N/A</v>
      </c>
      <c r="U349" s="543" t="str">
        <f t="shared" si="54"/>
        <v xml:space="preserve"> </v>
      </c>
      <c r="V349" s="543" t="str">
        <f t="shared" si="55"/>
        <v xml:space="preserve"> </v>
      </c>
      <c r="W349" s="547" t="str">
        <f t="shared" si="56"/>
        <v xml:space="preserve"> </v>
      </c>
      <c r="X349" s="547" t="str">
        <f t="shared" si="57"/>
        <v xml:space="preserve"> </v>
      </c>
    </row>
    <row r="350" spans="2:29">
      <c r="B350" s="322"/>
      <c r="C350" s="314" t="e">
        <f t="shared" si="53"/>
        <v>#N/A</v>
      </c>
      <c r="U350" s="543" t="str">
        <f t="shared" si="54"/>
        <v xml:space="preserve"> </v>
      </c>
      <c r="V350" s="543" t="str">
        <f t="shared" si="55"/>
        <v xml:space="preserve"> </v>
      </c>
      <c r="W350" s="547" t="str">
        <f t="shared" si="56"/>
        <v xml:space="preserve"> </v>
      </c>
      <c r="X350" s="547" t="str">
        <f t="shared" si="57"/>
        <v xml:space="preserve"> </v>
      </c>
    </row>
    <row r="351" spans="2:29">
      <c r="B351" s="322"/>
      <c r="C351" s="314" t="e">
        <f t="shared" si="53"/>
        <v>#N/A</v>
      </c>
      <c r="U351" s="543" t="str">
        <f t="shared" si="54"/>
        <v xml:space="preserve"> </v>
      </c>
      <c r="V351" s="543" t="str">
        <f t="shared" si="55"/>
        <v xml:space="preserve"> </v>
      </c>
      <c r="W351" s="547" t="str">
        <f t="shared" si="56"/>
        <v xml:space="preserve"> </v>
      </c>
      <c r="X351" s="547" t="str">
        <f t="shared" si="57"/>
        <v xml:space="preserve"> </v>
      </c>
    </row>
    <row r="352" spans="2:29">
      <c r="B352" s="322"/>
      <c r="C352" s="314" t="e">
        <f t="shared" si="53"/>
        <v>#N/A</v>
      </c>
      <c r="U352" s="543" t="str">
        <f t="shared" si="54"/>
        <v xml:space="preserve"> </v>
      </c>
      <c r="V352" s="543" t="str">
        <f t="shared" si="55"/>
        <v xml:space="preserve"> </v>
      </c>
      <c r="W352" s="547" t="str">
        <f t="shared" si="56"/>
        <v xml:space="preserve"> </v>
      </c>
      <c r="X352" s="547" t="str">
        <f t="shared" si="57"/>
        <v xml:space="preserve"> </v>
      </c>
    </row>
    <row r="353" spans="2:24">
      <c r="B353" s="322"/>
      <c r="C353" s="314" t="e">
        <f t="shared" si="53"/>
        <v>#N/A</v>
      </c>
      <c r="U353" s="543" t="str">
        <f t="shared" si="54"/>
        <v xml:space="preserve"> </v>
      </c>
      <c r="V353" s="543" t="str">
        <f t="shared" si="55"/>
        <v xml:space="preserve"> </v>
      </c>
      <c r="W353" s="547" t="str">
        <f t="shared" si="56"/>
        <v xml:space="preserve"> </v>
      </c>
      <c r="X353" s="547" t="str">
        <f t="shared" si="57"/>
        <v xml:space="preserve"> </v>
      </c>
    </row>
    <row r="354" spans="2:24">
      <c r="B354" s="322"/>
      <c r="C354" s="314" t="e">
        <f t="shared" si="53"/>
        <v>#N/A</v>
      </c>
      <c r="U354" s="543" t="str">
        <f t="shared" si="54"/>
        <v xml:space="preserve"> </v>
      </c>
      <c r="V354" s="543" t="str">
        <f t="shared" si="55"/>
        <v xml:space="preserve"> </v>
      </c>
      <c r="W354" s="547" t="str">
        <f t="shared" si="56"/>
        <v xml:space="preserve"> </v>
      </c>
      <c r="X354" s="547" t="str">
        <f t="shared" si="57"/>
        <v xml:space="preserve"> </v>
      </c>
    </row>
    <row r="355" spans="2:24">
      <c r="B355" s="322"/>
      <c r="C355" s="314" t="e">
        <f t="shared" si="53"/>
        <v>#N/A</v>
      </c>
      <c r="U355" s="543" t="str">
        <f t="shared" si="54"/>
        <v xml:space="preserve"> </v>
      </c>
      <c r="V355" s="543" t="str">
        <f t="shared" si="55"/>
        <v xml:space="preserve"> </v>
      </c>
      <c r="W355" s="547" t="str">
        <f t="shared" si="56"/>
        <v xml:space="preserve"> </v>
      </c>
      <c r="X355" s="547" t="str">
        <f t="shared" si="57"/>
        <v xml:space="preserve"> </v>
      </c>
    </row>
    <row r="356" spans="2:24">
      <c r="B356" s="322"/>
      <c r="C356" s="314" t="e">
        <f t="shared" si="53"/>
        <v>#N/A</v>
      </c>
      <c r="U356" s="543" t="str">
        <f t="shared" si="54"/>
        <v xml:space="preserve"> </v>
      </c>
      <c r="V356" s="543" t="str">
        <f t="shared" si="55"/>
        <v xml:space="preserve"> </v>
      </c>
      <c r="W356" s="547" t="str">
        <f t="shared" si="56"/>
        <v xml:space="preserve"> </v>
      </c>
      <c r="X356" s="547" t="str">
        <f t="shared" si="57"/>
        <v xml:space="preserve"> </v>
      </c>
    </row>
    <row r="357" spans="2:24">
      <c r="B357" s="322"/>
      <c r="C357" s="314" t="e">
        <f t="shared" si="53"/>
        <v>#N/A</v>
      </c>
      <c r="U357" s="543" t="str">
        <f t="shared" si="54"/>
        <v xml:space="preserve"> </v>
      </c>
      <c r="V357" s="543" t="str">
        <f t="shared" si="55"/>
        <v xml:space="preserve"> </v>
      </c>
      <c r="W357" s="547" t="str">
        <f t="shared" si="56"/>
        <v xml:space="preserve"> </v>
      </c>
      <c r="X357" s="547" t="str">
        <f t="shared" si="57"/>
        <v xml:space="preserve"> </v>
      </c>
    </row>
    <row r="358" spans="2:24">
      <c r="B358" s="322"/>
      <c r="C358" s="314" t="e">
        <f t="shared" si="53"/>
        <v>#N/A</v>
      </c>
      <c r="U358" s="543" t="str">
        <f t="shared" si="54"/>
        <v xml:space="preserve"> </v>
      </c>
      <c r="V358" s="543" t="str">
        <f t="shared" si="55"/>
        <v xml:space="preserve"> </v>
      </c>
      <c r="W358" s="547" t="str">
        <f t="shared" si="56"/>
        <v xml:space="preserve"> </v>
      </c>
      <c r="X358" s="547" t="str">
        <f t="shared" si="57"/>
        <v xml:space="preserve"> </v>
      </c>
    </row>
    <row r="359" spans="2:24">
      <c r="B359" s="322"/>
      <c r="C359" s="314" t="e">
        <f t="shared" si="53"/>
        <v>#N/A</v>
      </c>
      <c r="U359" s="543" t="str">
        <f t="shared" si="54"/>
        <v xml:space="preserve"> </v>
      </c>
      <c r="V359" s="543" t="str">
        <f t="shared" si="55"/>
        <v xml:space="preserve"> </v>
      </c>
      <c r="W359" s="547" t="str">
        <f t="shared" si="56"/>
        <v xml:space="preserve"> </v>
      </c>
      <c r="X359" s="547" t="str">
        <f t="shared" si="57"/>
        <v xml:space="preserve"> </v>
      </c>
    </row>
    <row r="360" spans="2:24">
      <c r="B360" s="322"/>
      <c r="C360" s="314" t="e">
        <f t="shared" si="53"/>
        <v>#N/A</v>
      </c>
      <c r="U360" s="543" t="str">
        <f t="shared" si="54"/>
        <v xml:space="preserve"> </v>
      </c>
      <c r="V360" s="543" t="str">
        <f t="shared" si="55"/>
        <v xml:space="preserve"> </v>
      </c>
      <c r="W360" s="547" t="str">
        <f t="shared" si="56"/>
        <v xml:space="preserve"> </v>
      </c>
      <c r="X360" s="547" t="str">
        <f t="shared" si="57"/>
        <v xml:space="preserve"> </v>
      </c>
    </row>
    <row r="361" spans="2:24">
      <c r="B361" s="322"/>
      <c r="C361" s="314" t="e">
        <f t="shared" si="53"/>
        <v>#N/A</v>
      </c>
      <c r="U361" s="543" t="str">
        <f t="shared" si="54"/>
        <v xml:space="preserve"> </v>
      </c>
      <c r="V361" s="543" t="str">
        <f t="shared" si="55"/>
        <v xml:space="preserve"> </v>
      </c>
      <c r="W361" s="547" t="str">
        <f t="shared" si="56"/>
        <v xml:space="preserve"> </v>
      </c>
      <c r="X361" s="547" t="str">
        <f t="shared" si="57"/>
        <v xml:space="preserve"> </v>
      </c>
    </row>
    <row r="362" spans="2:24">
      <c r="B362" s="322"/>
      <c r="C362" s="314" t="e">
        <f t="shared" si="53"/>
        <v>#N/A</v>
      </c>
      <c r="U362" s="543" t="str">
        <f t="shared" si="54"/>
        <v xml:space="preserve"> </v>
      </c>
      <c r="V362" s="543" t="str">
        <f t="shared" si="55"/>
        <v xml:space="preserve"> </v>
      </c>
      <c r="W362" s="547" t="str">
        <f t="shared" si="56"/>
        <v xml:space="preserve"> </v>
      </c>
      <c r="X362" s="547" t="str">
        <f t="shared" si="57"/>
        <v xml:space="preserve"> </v>
      </c>
    </row>
    <row r="363" spans="2:24">
      <c r="B363" s="322"/>
      <c r="C363" s="314" t="e">
        <f t="shared" si="53"/>
        <v>#N/A</v>
      </c>
      <c r="U363" s="543" t="str">
        <f t="shared" si="54"/>
        <v xml:space="preserve"> </v>
      </c>
      <c r="V363" s="543" t="str">
        <f t="shared" si="55"/>
        <v xml:space="preserve"> </v>
      </c>
      <c r="W363" s="547" t="str">
        <f t="shared" si="56"/>
        <v xml:space="preserve"> </v>
      </c>
      <c r="X363" s="547" t="str">
        <f t="shared" si="57"/>
        <v xml:space="preserve"> </v>
      </c>
    </row>
    <row r="364" spans="2:24">
      <c r="B364" s="322"/>
      <c r="C364" s="314" t="e">
        <f t="shared" si="53"/>
        <v>#N/A</v>
      </c>
      <c r="U364" s="543" t="str">
        <f t="shared" si="54"/>
        <v xml:space="preserve"> </v>
      </c>
      <c r="V364" s="543" t="str">
        <f t="shared" si="55"/>
        <v xml:space="preserve"> </v>
      </c>
      <c r="W364" s="547" t="str">
        <f t="shared" si="56"/>
        <v xml:space="preserve"> </v>
      </c>
      <c r="X364" s="547" t="str">
        <f t="shared" si="57"/>
        <v xml:space="preserve"> </v>
      </c>
    </row>
    <row r="365" spans="2:24">
      <c r="B365" s="322"/>
      <c r="C365" s="314" t="e">
        <f t="shared" si="53"/>
        <v>#N/A</v>
      </c>
      <c r="U365" s="543" t="str">
        <f t="shared" si="54"/>
        <v xml:space="preserve"> </v>
      </c>
      <c r="V365" s="543" t="str">
        <f t="shared" si="55"/>
        <v xml:space="preserve"> </v>
      </c>
      <c r="W365" s="547" t="str">
        <f t="shared" si="56"/>
        <v xml:space="preserve"> </v>
      </c>
      <c r="X365" s="547" t="str">
        <f t="shared" si="57"/>
        <v xml:space="preserve"> </v>
      </c>
    </row>
    <row r="366" spans="2:24">
      <c r="B366" s="322"/>
      <c r="C366" s="314" t="e">
        <f t="shared" si="53"/>
        <v>#N/A</v>
      </c>
      <c r="U366" s="543" t="str">
        <f t="shared" si="54"/>
        <v xml:space="preserve"> </v>
      </c>
      <c r="V366" s="543" t="str">
        <f t="shared" si="55"/>
        <v xml:space="preserve"> </v>
      </c>
      <c r="W366" s="547" t="str">
        <f t="shared" si="56"/>
        <v xml:space="preserve"> </v>
      </c>
      <c r="X366" s="547" t="str">
        <f t="shared" si="57"/>
        <v xml:space="preserve"> </v>
      </c>
    </row>
    <row r="367" spans="2:24">
      <c r="B367" s="322"/>
      <c r="C367" s="314" t="e">
        <f t="shared" si="53"/>
        <v>#N/A</v>
      </c>
      <c r="U367" s="543" t="str">
        <f t="shared" si="54"/>
        <v xml:space="preserve"> </v>
      </c>
      <c r="V367" s="543" t="str">
        <f t="shared" si="55"/>
        <v xml:space="preserve"> </v>
      </c>
      <c r="W367" s="547" t="str">
        <f t="shared" si="56"/>
        <v xml:space="preserve"> </v>
      </c>
      <c r="X367" s="547" t="str">
        <f t="shared" si="57"/>
        <v xml:space="preserve"> </v>
      </c>
    </row>
    <row r="368" spans="2:24">
      <c r="B368" s="322"/>
      <c r="C368" s="314" t="e">
        <f t="shared" si="53"/>
        <v>#N/A</v>
      </c>
      <c r="U368" s="543" t="str">
        <f t="shared" si="54"/>
        <v xml:space="preserve"> </v>
      </c>
      <c r="V368" s="543" t="str">
        <f t="shared" si="55"/>
        <v xml:space="preserve"> </v>
      </c>
      <c r="W368" s="547" t="str">
        <f t="shared" si="56"/>
        <v xml:space="preserve"> </v>
      </c>
      <c r="X368" s="547" t="str">
        <f t="shared" si="57"/>
        <v xml:space="preserve"> </v>
      </c>
    </row>
    <row r="369" spans="2:24">
      <c r="B369" s="322"/>
      <c r="C369" s="314" t="e">
        <f t="shared" si="53"/>
        <v>#N/A</v>
      </c>
      <c r="U369" s="543" t="str">
        <f t="shared" si="54"/>
        <v xml:space="preserve"> </v>
      </c>
      <c r="V369" s="543" t="str">
        <f t="shared" si="55"/>
        <v xml:space="preserve"> </v>
      </c>
      <c r="W369" s="547" t="str">
        <f t="shared" si="56"/>
        <v xml:space="preserve"> </v>
      </c>
      <c r="X369" s="547" t="str">
        <f t="shared" si="57"/>
        <v xml:space="preserve"> </v>
      </c>
    </row>
    <row r="370" spans="2:24">
      <c r="B370" s="322"/>
      <c r="C370" s="314" t="e">
        <f t="shared" si="53"/>
        <v>#N/A</v>
      </c>
      <c r="U370" s="543" t="str">
        <f t="shared" si="54"/>
        <v xml:space="preserve"> </v>
      </c>
      <c r="V370" s="543" t="str">
        <f t="shared" si="55"/>
        <v xml:space="preserve"> </v>
      </c>
      <c r="W370" s="547" t="str">
        <f t="shared" si="56"/>
        <v xml:space="preserve"> </v>
      </c>
      <c r="X370" s="547" t="str">
        <f t="shared" si="57"/>
        <v xml:space="preserve"> </v>
      </c>
    </row>
    <row r="371" spans="2:24">
      <c r="B371" s="322"/>
      <c r="C371" s="314" t="e">
        <f t="shared" ref="C371:C402" si="58">RANK(Q371,Q$339:Q$415)</f>
        <v>#N/A</v>
      </c>
      <c r="U371" s="543" t="str">
        <f t="shared" ref="U371:U402" si="59">IF(ISNUMBER(MATCH(F371,SM,0))=TRUE,"SM"," ")</f>
        <v xml:space="preserve"> </v>
      </c>
      <c r="V371" s="543" t="str">
        <f t="shared" ref="V371:V402" si="60">IF(ISNUMBER(MATCH(F371,JM,0))=TRUE,"JM"," ")</f>
        <v xml:space="preserve"> </v>
      </c>
      <c r="W371" s="547" t="str">
        <f t="shared" ref="W371:W402" si="61">IF(ISNUMBER(MATCH(F371,SW,0))=TRUE,"SW"," ")</f>
        <v xml:space="preserve"> </v>
      </c>
      <c r="X371" s="547" t="str">
        <f t="shared" ref="X371:X402" si="62">IF(ISNUMBER(MATCH(F371,JW,0))=TRUE,"JW"," ")</f>
        <v xml:space="preserve"> </v>
      </c>
    </row>
    <row r="372" spans="2:24">
      <c r="B372" s="322"/>
      <c r="C372" s="314" t="e">
        <f t="shared" si="58"/>
        <v>#N/A</v>
      </c>
      <c r="D372" s="3"/>
      <c r="U372" s="543" t="str">
        <f t="shared" si="59"/>
        <v xml:space="preserve"> </v>
      </c>
      <c r="V372" s="543" t="str">
        <f t="shared" si="60"/>
        <v xml:space="preserve"> </v>
      </c>
      <c r="W372" s="547" t="str">
        <f t="shared" si="61"/>
        <v xml:space="preserve"> </v>
      </c>
      <c r="X372" s="547" t="str">
        <f t="shared" si="62"/>
        <v xml:space="preserve"> </v>
      </c>
    </row>
    <row r="373" spans="2:24">
      <c r="B373" s="322"/>
      <c r="C373" s="314" t="e">
        <f t="shared" si="58"/>
        <v>#N/A</v>
      </c>
      <c r="U373" s="543" t="str">
        <f t="shared" si="59"/>
        <v xml:space="preserve"> </v>
      </c>
      <c r="V373" s="543" t="str">
        <f t="shared" si="60"/>
        <v xml:space="preserve"> </v>
      </c>
      <c r="W373" s="547" t="str">
        <f t="shared" si="61"/>
        <v xml:space="preserve"> </v>
      </c>
      <c r="X373" s="547" t="str">
        <f t="shared" si="62"/>
        <v xml:space="preserve"> </v>
      </c>
    </row>
    <row r="374" spans="2:24">
      <c r="B374" s="322"/>
      <c r="C374" s="314" t="e">
        <f t="shared" si="58"/>
        <v>#N/A</v>
      </c>
      <c r="U374" s="543" t="str">
        <f t="shared" si="59"/>
        <v xml:space="preserve"> </v>
      </c>
      <c r="V374" s="543" t="str">
        <f t="shared" si="60"/>
        <v xml:space="preserve"> </v>
      </c>
      <c r="W374" s="547" t="str">
        <f t="shared" si="61"/>
        <v xml:space="preserve"> </v>
      </c>
      <c r="X374" s="547" t="str">
        <f t="shared" si="62"/>
        <v xml:space="preserve"> </v>
      </c>
    </row>
    <row r="375" spans="2:24">
      <c r="B375" s="322"/>
      <c r="C375" s="314" t="e">
        <f t="shared" si="58"/>
        <v>#N/A</v>
      </c>
      <c r="U375" s="543" t="str">
        <f t="shared" si="59"/>
        <v xml:space="preserve"> </v>
      </c>
      <c r="V375" s="543" t="str">
        <f t="shared" si="60"/>
        <v xml:space="preserve"> </v>
      </c>
      <c r="W375" s="547" t="str">
        <f t="shared" si="61"/>
        <v xml:space="preserve"> </v>
      </c>
      <c r="X375" s="547" t="str">
        <f t="shared" si="62"/>
        <v xml:space="preserve"> </v>
      </c>
    </row>
    <row r="376" spans="2:24">
      <c r="B376" s="322"/>
      <c r="C376" s="314" t="e">
        <f t="shared" si="58"/>
        <v>#N/A</v>
      </c>
      <c r="U376" s="543" t="str">
        <f t="shared" si="59"/>
        <v xml:space="preserve"> </v>
      </c>
      <c r="V376" s="543" t="str">
        <f t="shared" si="60"/>
        <v xml:space="preserve"> </v>
      </c>
      <c r="W376" s="547" t="str">
        <f t="shared" si="61"/>
        <v xml:space="preserve"> </v>
      </c>
      <c r="X376" s="547" t="str">
        <f t="shared" si="62"/>
        <v xml:space="preserve"> </v>
      </c>
    </row>
    <row r="377" spans="2:24">
      <c r="B377" s="322"/>
      <c r="C377" s="314" t="e">
        <f t="shared" si="58"/>
        <v>#N/A</v>
      </c>
      <c r="U377" s="543" t="str">
        <f t="shared" si="59"/>
        <v xml:space="preserve"> </v>
      </c>
      <c r="V377" s="543" t="str">
        <f t="shared" si="60"/>
        <v xml:space="preserve"> </v>
      </c>
      <c r="W377" s="547" t="str">
        <f t="shared" si="61"/>
        <v xml:space="preserve"> </v>
      </c>
      <c r="X377" s="547" t="str">
        <f t="shared" si="62"/>
        <v xml:space="preserve"> </v>
      </c>
    </row>
    <row r="378" spans="2:24">
      <c r="B378" s="322"/>
      <c r="C378" s="314" t="e">
        <f t="shared" si="58"/>
        <v>#N/A</v>
      </c>
      <c r="U378" s="543" t="str">
        <f t="shared" si="59"/>
        <v xml:space="preserve"> </v>
      </c>
      <c r="V378" s="543" t="str">
        <f t="shared" si="60"/>
        <v xml:space="preserve"> </v>
      </c>
      <c r="W378" s="547" t="str">
        <f t="shared" si="61"/>
        <v xml:space="preserve"> </v>
      </c>
      <c r="X378" s="547" t="str">
        <f t="shared" si="62"/>
        <v xml:space="preserve"> </v>
      </c>
    </row>
    <row r="379" spans="2:24">
      <c r="B379" s="322"/>
      <c r="C379" s="314" t="e">
        <f t="shared" si="58"/>
        <v>#N/A</v>
      </c>
      <c r="U379" s="543" t="str">
        <f t="shared" si="59"/>
        <v xml:space="preserve"> </v>
      </c>
      <c r="V379" s="543" t="str">
        <f t="shared" si="60"/>
        <v xml:space="preserve"> </v>
      </c>
      <c r="W379" s="547" t="str">
        <f t="shared" si="61"/>
        <v xml:space="preserve"> </v>
      </c>
      <c r="X379" s="547" t="str">
        <f t="shared" si="62"/>
        <v xml:space="preserve"> </v>
      </c>
    </row>
    <row r="380" spans="2:24">
      <c r="B380" s="322"/>
      <c r="C380" s="314" t="e">
        <f t="shared" si="58"/>
        <v>#N/A</v>
      </c>
      <c r="U380" s="543" t="str">
        <f t="shared" si="59"/>
        <v xml:space="preserve"> </v>
      </c>
      <c r="V380" s="543" t="str">
        <f t="shared" si="60"/>
        <v xml:space="preserve"> </v>
      </c>
      <c r="W380" s="547" t="str">
        <f t="shared" si="61"/>
        <v xml:space="preserve"> </v>
      </c>
      <c r="X380" s="547" t="str">
        <f t="shared" si="62"/>
        <v xml:space="preserve"> </v>
      </c>
    </row>
    <row r="381" spans="2:24">
      <c r="B381" s="322"/>
      <c r="C381" s="314" t="e">
        <f t="shared" si="58"/>
        <v>#N/A</v>
      </c>
      <c r="U381" s="543" t="str">
        <f t="shared" si="59"/>
        <v xml:space="preserve"> </v>
      </c>
      <c r="V381" s="543" t="str">
        <f t="shared" si="60"/>
        <v xml:space="preserve"> </v>
      </c>
      <c r="W381" s="547" t="str">
        <f t="shared" si="61"/>
        <v xml:space="preserve"> </v>
      </c>
      <c r="X381" s="547" t="str">
        <f t="shared" si="62"/>
        <v xml:space="preserve"> </v>
      </c>
    </row>
    <row r="382" spans="2:24">
      <c r="B382" s="322"/>
      <c r="C382" s="314" t="e">
        <f t="shared" si="58"/>
        <v>#N/A</v>
      </c>
      <c r="U382" s="543" t="str">
        <f t="shared" si="59"/>
        <v xml:space="preserve"> </v>
      </c>
      <c r="V382" s="543" t="str">
        <f t="shared" si="60"/>
        <v xml:space="preserve"> </v>
      </c>
      <c r="W382" s="547" t="str">
        <f t="shared" si="61"/>
        <v xml:space="preserve"> </v>
      </c>
      <c r="X382" s="547" t="str">
        <f t="shared" si="62"/>
        <v xml:space="preserve"> </v>
      </c>
    </row>
    <row r="383" spans="2:24">
      <c r="B383" s="322"/>
      <c r="C383" s="314" t="e">
        <f t="shared" si="58"/>
        <v>#N/A</v>
      </c>
      <c r="U383" s="543" t="str">
        <f t="shared" si="59"/>
        <v xml:space="preserve"> </v>
      </c>
      <c r="V383" s="543" t="str">
        <f t="shared" si="60"/>
        <v xml:space="preserve"> </v>
      </c>
      <c r="W383" s="547" t="str">
        <f t="shared" si="61"/>
        <v xml:space="preserve"> </v>
      </c>
      <c r="X383" s="547" t="str">
        <f t="shared" si="62"/>
        <v xml:space="preserve"> </v>
      </c>
    </row>
    <row r="384" spans="2:24">
      <c r="B384" s="322"/>
      <c r="C384" s="314" t="e">
        <f t="shared" si="58"/>
        <v>#N/A</v>
      </c>
      <c r="U384" s="543" t="str">
        <f t="shared" si="59"/>
        <v xml:space="preserve"> </v>
      </c>
      <c r="V384" s="543" t="str">
        <f t="shared" si="60"/>
        <v xml:space="preserve"> </v>
      </c>
      <c r="W384" s="547" t="str">
        <f t="shared" si="61"/>
        <v xml:space="preserve"> </v>
      </c>
      <c r="X384" s="547" t="str">
        <f t="shared" si="62"/>
        <v xml:space="preserve"> </v>
      </c>
    </row>
    <row r="385" spans="2:24">
      <c r="B385" s="322"/>
      <c r="C385" s="314" t="e">
        <f t="shared" si="58"/>
        <v>#N/A</v>
      </c>
      <c r="U385" s="543" t="str">
        <f t="shared" si="59"/>
        <v xml:space="preserve"> </v>
      </c>
      <c r="V385" s="543" t="str">
        <f t="shared" si="60"/>
        <v xml:space="preserve"> </v>
      </c>
      <c r="W385" s="547" t="str">
        <f t="shared" si="61"/>
        <v xml:space="preserve"> </v>
      </c>
      <c r="X385" s="547" t="str">
        <f t="shared" si="62"/>
        <v xml:space="preserve"> </v>
      </c>
    </row>
    <row r="386" spans="2:24">
      <c r="B386" s="322"/>
      <c r="C386" s="314" t="e">
        <f t="shared" si="58"/>
        <v>#N/A</v>
      </c>
      <c r="U386" s="543" t="str">
        <f t="shared" si="59"/>
        <v xml:space="preserve"> </v>
      </c>
      <c r="V386" s="543" t="str">
        <f t="shared" si="60"/>
        <v xml:space="preserve"> </v>
      </c>
      <c r="W386" s="547" t="str">
        <f t="shared" si="61"/>
        <v xml:space="preserve"> </v>
      </c>
      <c r="X386" s="547" t="str">
        <f t="shared" si="62"/>
        <v xml:space="preserve"> </v>
      </c>
    </row>
    <row r="387" spans="2:24">
      <c r="B387" s="322"/>
      <c r="C387" s="314" t="e">
        <f t="shared" si="58"/>
        <v>#N/A</v>
      </c>
      <c r="U387" s="543" t="str">
        <f t="shared" si="59"/>
        <v xml:space="preserve"> </v>
      </c>
      <c r="V387" s="543" t="str">
        <f t="shared" si="60"/>
        <v xml:space="preserve"> </v>
      </c>
      <c r="W387" s="547" t="str">
        <f t="shared" si="61"/>
        <v xml:space="preserve"> </v>
      </c>
      <c r="X387" s="547" t="str">
        <f t="shared" si="62"/>
        <v xml:space="preserve"> </v>
      </c>
    </row>
    <row r="388" spans="2:24">
      <c r="B388" s="322"/>
      <c r="C388" s="314" t="e">
        <f t="shared" si="58"/>
        <v>#N/A</v>
      </c>
      <c r="U388" s="543" t="str">
        <f t="shared" si="59"/>
        <v xml:space="preserve"> </v>
      </c>
      <c r="V388" s="543" t="str">
        <f t="shared" si="60"/>
        <v xml:space="preserve"> </v>
      </c>
      <c r="W388" s="547" t="str">
        <f t="shared" si="61"/>
        <v xml:space="preserve"> </v>
      </c>
      <c r="X388" s="547" t="str">
        <f t="shared" si="62"/>
        <v xml:space="preserve"> </v>
      </c>
    </row>
    <row r="389" spans="2:24">
      <c r="B389" s="322"/>
      <c r="C389" s="314" t="e">
        <f t="shared" si="58"/>
        <v>#N/A</v>
      </c>
      <c r="U389" s="543" t="str">
        <f t="shared" si="59"/>
        <v xml:space="preserve"> </v>
      </c>
      <c r="V389" s="543" t="str">
        <f t="shared" si="60"/>
        <v xml:space="preserve"> </v>
      </c>
      <c r="W389" s="547" t="str">
        <f t="shared" si="61"/>
        <v xml:space="preserve"> </v>
      </c>
      <c r="X389" s="547" t="str">
        <f t="shared" si="62"/>
        <v xml:space="preserve"> </v>
      </c>
    </row>
    <row r="390" spans="2:24">
      <c r="B390" s="322"/>
      <c r="C390" s="314" t="e">
        <f t="shared" si="58"/>
        <v>#N/A</v>
      </c>
      <c r="U390" s="543" t="str">
        <f t="shared" si="59"/>
        <v xml:space="preserve"> </v>
      </c>
      <c r="V390" s="543" t="str">
        <f t="shared" si="60"/>
        <v xml:space="preserve"> </v>
      </c>
      <c r="W390" s="547" t="str">
        <f t="shared" si="61"/>
        <v xml:space="preserve"> </v>
      </c>
      <c r="X390" s="547" t="str">
        <f t="shared" si="62"/>
        <v xml:space="preserve"> </v>
      </c>
    </row>
    <row r="391" spans="2:24">
      <c r="B391" s="322"/>
      <c r="C391" s="314" t="e">
        <f t="shared" si="58"/>
        <v>#N/A</v>
      </c>
      <c r="U391" s="543" t="str">
        <f t="shared" si="59"/>
        <v xml:space="preserve"> </v>
      </c>
      <c r="V391" s="543" t="str">
        <f t="shared" si="60"/>
        <v xml:space="preserve"> </v>
      </c>
      <c r="W391" s="547" t="str">
        <f t="shared" si="61"/>
        <v xml:space="preserve"> </v>
      </c>
      <c r="X391" s="547" t="str">
        <f t="shared" si="62"/>
        <v xml:space="preserve"> </v>
      </c>
    </row>
    <row r="392" spans="2:24">
      <c r="B392" s="322"/>
      <c r="C392" s="314" t="e">
        <f t="shared" si="58"/>
        <v>#N/A</v>
      </c>
      <c r="U392" s="543" t="str">
        <f t="shared" si="59"/>
        <v xml:space="preserve"> </v>
      </c>
      <c r="V392" s="543" t="str">
        <f t="shared" si="60"/>
        <v xml:space="preserve"> </v>
      </c>
      <c r="W392" s="547" t="str">
        <f t="shared" si="61"/>
        <v xml:space="preserve"> </v>
      </c>
      <c r="X392" s="547" t="str">
        <f t="shared" si="62"/>
        <v xml:space="preserve"> </v>
      </c>
    </row>
    <row r="393" spans="2:24">
      <c r="B393" s="322"/>
      <c r="C393" s="314" t="e">
        <f t="shared" si="58"/>
        <v>#N/A</v>
      </c>
      <c r="U393" s="543" t="str">
        <f t="shared" si="59"/>
        <v xml:space="preserve"> </v>
      </c>
      <c r="V393" s="543" t="str">
        <f t="shared" si="60"/>
        <v xml:space="preserve"> </v>
      </c>
      <c r="W393" s="547" t="str">
        <f t="shared" si="61"/>
        <v xml:space="preserve"> </v>
      </c>
      <c r="X393" s="547" t="str">
        <f t="shared" si="62"/>
        <v xml:space="preserve"> </v>
      </c>
    </row>
    <row r="394" spans="2:24">
      <c r="B394" s="322"/>
      <c r="C394" s="314" t="e">
        <f t="shared" si="58"/>
        <v>#N/A</v>
      </c>
      <c r="U394" s="543" t="str">
        <f t="shared" si="59"/>
        <v xml:space="preserve"> </v>
      </c>
      <c r="V394" s="543" t="str">
        <f t="shared" si="60"/>
        <v xml:space="preserve"> </v>
      </c>
      <c r="W394" s="547" t="str">
        <f t="shared" si="61"/>
        <v xml:space="preserve"> </v>
      </c>
      <c r="X394" s="547" t="str">
        <f t="shared" si="62"/>
        <v xml:space="preserve"> </v>
      </c>
    </row>
    <row r="395" spans="2:24">
      <c r="B395" s="322"/>
      <c r="C395" s="314" t="e">
        <f t="shared" si="58"/>
        <v>#N/A</v>
      </c>
      <c r="U395" s="543" t="str">
        <f t="shared" si="59"/>
        <v xml:space="preserve"> </v>
      </c>
      <c r="V395" s="543" t="str">
        <f t="shared" si="60"/>
        <v xml:space="preserve"> </v>
      </c>
      <c r="W395" s="547" t="str">
        <f t="shared" si="61"/>
        <v xml:space="preserve"> </v>
      </c>
      <c r="X395" s="547" t="str">
        <f t="shared" si="62"/>
        <v xml:space="preserve"> </v>
      </c>
    </row>
    <row r="396" spans="2:24">
      <c r="B396" s="322"/>
      <c r="C396" s="314" t="e">
        <f t="shared" si="58"/>
        <v>#N/A</v>
      </c>
      <c r="U396" s="543" t="str">
        <f t="shared" si="59"/>
        <v xml:space="preserve"> </v>
      </c>
      <c r="V396" s="543" t="str">
        <f t="shared" si="60"/>
        <v xml:space="preserve"> </v>
      </c>
      <c r="W396" s="547" t="str">
        <f t="shared" si="61"/>
        <v xml:space="preserve"> </v>
      </c>
      <c r="X396" s="547" t="str">
        <f t="shared" si="62"/>
        <v xml:space="preserve"> </v>
      </c>
    </row>
    <row r="397" spans="2:24">
      <c r="B397" s="322"/>
      <c r="C397" s="314" t="e">
        <f t="shared" si="58"/>
        <v>#N/A</v>
      </c>
      <c r="U397" s="543" t="str">
        <f t="shared" si="59"/>
        <v xml:space="preserve"> </v>
      </c>
      <c r="V397" s="543" t="str">
        <f t="shared" si="60"/>
        <v xml:space="preserve"> </v>
      </c>
      <c r="W397" s="547" t="str">
        <f t="shared" si="61"/>
        <v xml:space="preserve"> </v>
      </c>
      <c r="X397" s="547" t="str">
        <f t="shared" si="62"/>
        <v xml:space="preserve"> </v>
      </c>
    </row>
    <row r="398" spans="2:24">
      <c r="B398" s="322"/>
      <c r="C398" s="314" t="e">
        <f t="shared" si="58"/>
        <v>#N/A</v>
      </c>
      <c r="U398" s="543" t="str">
        <f t="shared" si="59"/>
        <v xml:space="preserve"> </v>
      </c>
      <c r="V398" s="543" t="str">
        <f t="shared" si="60"/>
        <v xml:space="preserve"> </v>
      </c>
      <c r="W398" s="547" t="str">
        <f t="shared" si="61"/>
        <v xml:space="preserve"> </v>
      </c>
      <c r="X398" s="547" t="str">
        <f t="shared" si="62"/>
        <v xml:space="preserve"> </v>
      </c>
    </row>
    <row r="399" spans="2:24">
      <c r="B399" s="322"/>
      <c r="C399" s="314" t="e">
        <f t="shared" si="58"/>
        <v>#N/A</v>
      </c>
      <c r="U399" s="543" t="str">
        <f t="shared" si="59"/>
        <v xml:space="preserve"> </v>
      </c>
      <c r="V399" s="543" t="str">
        <f t="shared" si="60"/>
        <v xml:space="preserve"> </v>
      </c>
      <c r="W399" s="547" t="str">
        <f t="shared" si="61"/>
        <v xml:space="preserve"> </v>
      </c>
      <c r="X399" s="547" t="str">
        <f t="shared" si="62"/>
        <v xml:space="preserve"> </v>
      </c>
    </row>
    <row r="400" spans="2:24">
      <c r="B400" s="322"/>
      <c r="C400" s="314" t="e">
        <f t="shared" si="58"/>
        <v>#N/A</v>
      </c>
      <c r="U400" s="543" t="str">
        <f t="shared" si="59"/>
        <v xml:space="preserve"> </v>
      </c>
      <c r="V400" s="543" t="str">
        <f t="shared" si="60"/>
        <v xml:space="preserve"> </v>
      </c>
      <c r="W400" s="547" t="str">
        <f t="shared" si="61"/>
        <v xml:space="preserve"> </v>
      </c>
      <c r="X400" s="547" t="str">
        <f t="shared" si="62"/>
        <v xml:space="preserve"> </v>
      </c>
    </row>
    <row r="401" spans="2:29">
      <c r="B401" s="322"/>
      <c r="C401" s="314" t="e">
        <f t="shared" si="58"/>
        <v>#N/A</v>
      </c>
      <c r="Q401" s="99"/>
      <c r="U401" s="543" t="str">
        <f t="shared" si="59"/>
        <v xml:space="preserve"> </v>
      </c>
      <c r="V401" s="543" t="str">
        <f t="shared" si="60"/>
        <v xml:space="preserve"> </v>
      </c>
      <c r="W401" s="547" t="str">
        <f t="shared" si="61"/>
        <v xml:space="preserve"> </v>
      </c>
      <c r="X401" s="547" t="str">
        <f t="shared" si="62"/>
        <v xml:space="preserve"> </v>
      </c>
    </row>
    <row r="402" spans="2:29">
      <c r="B402" s="322"/>
      <c r="C402" s="314" t="e">
        <f t="shared" si="58"/>
        <v>#N/A</v>
      </c>
      <c r="K402" s="1"/>
      <c r="L402" s="1"/>
      <c r="M402" s="1"/>
      <c r="N402" s="1"/>
      <c r="O402" s="1"/>
      <c r="P402" s="483"/>
      <c r="Q402" s="99"/>
      <c r="U402" s="543" t="str">
        <f t="shared" si="59"/>
        <v xml:space="preserve"> </v>
      </c>
      <c r="V402" s="543" t="str">
        <f t="shared" si="60"/>
        <v xml:space="preserve"> </v>
      </c>
      <c r="W402" s="547" t="str">
        <f t="shared" si="61"/>
        <v xml:space="preserve"> </v>
      </c>
      <c r="X402" s="547" t="str">
        <f t="shared" si="62"/>
        <v xml:space="preserve"> </v>
      </c>
    </row>
    <row r="403" spans="2:29">
      <c r="B403" s="322"/>
      <c r="C403" s="314" t="e">
        <f t="shared" ref="C403:C415" si="63">RANK(Q403,Q$339:Q$415)</f>
        <v>#N/A</v>
      </c>
      <c r="Q403" s="99"/>
      <c r="U403" s="543" t="str">
        <f t="shared" ref="U403:U415" si="64">IF(ISNUMBER(MATCH(F403,SM,0))=TRUE,"SM"," ")</f>
        <v xml:space="preserve"> </v>
      </c>
      <c r="V403" s="543" t="str">
        <f t="shared" ref="V403:V415" si="65">IF(ISNUMBER(MATCH(F403,JM,0))=TRUE,"JM"," ")</f>
        <v xml:space="preserve"> </v>
      </c>
      <c r="W403" s="547" t="str">
        <f t="shared" ref="W403:W415" si="66">IF(ISNUMBER(MATCH(F403,SW,0))=TRUE,"SW"," ")</f>
        <v xml:space="preserve"> </v>
      </c>
      <c r="X403" s="547" t="str">
        <f t="shared" ref="X403:X415" si="67">IF(ISNUMBER(MATCH(F403,JW,0))=TRUE,"JW"," ")</f>
        <v xml:space="preserve"> </v>
      </c>
    </row>
    <row r="404" spans="2:29">
      <c r="B404" s="322"/>
      <c r="C404" s="314" t="e">
        <f t="shared" si="63"/>
        <v>#N/A</v>
      </c>
      <c r="K404" s="1"/>
      <c r="L404" s="1"/>
      <c r="M404" s="1"/>
      <c r="N404" s="1"/>
      <c r="O404" s="1"/>
      <c r="P404" s="483"/>
      <c r="Q404" s="99"/>
      <c r="U404" s="543" t="str">
        <f t="shared" si="64"/>
        <v xml:space="preserve"> </v>
      </c>
      <c r="V404" s="543" t="str">
        <f t="shared" si="65"/>
        <v xml:space="preserve"> </v>
      </c>
      <c r="W404" s="547" t="str">
        <f t="shared" si="66"/>
        <v xml:space="preserve"> </v>
      </c>
      <c r="X404" s="547" t="str">
        <f t="shared" si="67"/>
        <v xml:space="preserve"> </v>
      </c>
    </row>
    <row r="405" spans="2:29">
      <c r="B405" s="322"/>
      <c r="C405" s="314" t="e">
        <f t="shared" si="63"/>
        <v>#N/A</v>
      </c>
      <c r="K405" s="1"/>
      <c r="L405" s="1"/>
      <c r="M405" s="1"/>
      <c r="N405" s="1"/>
      <c r="O405" s="1"/>
      <c r="P405" s="483"/>
      <c r="Q405" s="99"/>
      <c r="U405" s="543" t="str">
        <f t="shared" si="64"/>
        <v xml:space="preserve"> </v>
      </c>
      <c r="V405" s="543" t="str">
        <f t="shared" si="65"/>
        <v xml:space="preserve"> </v>
      </c>
      <c r="W405" s="547" t="str">
        <f t="shared" si="66"/>
        <v xml:space="preserve"> </v>
      </c>
      <c r="X405" s="547" t="str">
        <f t="shared" si="67"/>
        <v xml:space="preserve"> </v>
      </c>
    </row>
    <row r="406" spans="2:29">
      <c r="B406" s="322"/>
      <c r="C406" s="314" t="e">
        <f t="shared" si="63"/>
        <v>#N/A</v>
      </c>
      <c r="Q406" s="99"/>
      <c r="U406" s="543" t="str">
        <f t="shared" si="64"/>
        <v xml:space="preserve"> </v>
      </c>
      <c r="V406" s="543" t="str">
        <f t="shared" si="65"/>
        <v xml:space="preserve"> </v>
      </c>
      <c r="W406" s="547" t="str">
        <f t="shared" si="66"/>
        <v xml:space="preserve"> </v>
      </c>
      <c r="X406" s="547" t="str">
        <f t="shared" si="67"/>
        <v xml:space="preserve"> </v>
      </c>
    </row>
    <row r="407" spans="2:29">
      <c r="B407" s="322"/>
      <c r="C407" s="314" t="e">
        <f t="shared" si="63"/>
        <v>#N/A</v>
      </c>
      <c r="N407" s="1"/>
      <c r="O407" s="1"/>
      <c r="P407" s="483"/>
      <c r="Q407" s="99"/>
      <c r="U407" s="543" t="str">
        <f t="shared" si="64"/>
        <v xml:space="preserve"> </v>
      </c>
      <c r="V407" s="543" t="str">
        <f t="shared" si="65"/>
        <v xml:space="preserve"> </v>
      </c>
      <c r="W407" s="547" t="str">
        <f t="shared" si="66"/>
        <v xml:space="preserve"> </v>
      </c>
      <c r="X407" s="547" t="str">
        <f t="shared" si="67"/>
        <v xml:space="preserve"> </v>
      </c>
    </row>
    <row r="408" spans="2:29">
      <c r="B408" s="322"/>
      <c r="C408" s="314" t="e">
        <f t="shared" si="63"/>
        <v>#N/A</v>
      </c>
      <c r="Q408" s="99"/>
      <c r="U408" s="543" t="str">
        <f t="shared" si="64"/>
        <v xml:space="preserve"> </v>
      </c>
      <c r="V408" s="543" t="str">
        <f t="shared" si="65"/>
        <v xml:space="preserve"> </v>
      </c>
      <c r="W408" s="547" t="str">
        <f t="shared" si="66"/>
        <v xml:space="preserve"> </v>
      </c>
      <c r="X408" s="547" t="str">
        <f t="shared" si="67"/>
        <v xml:space="preserve"> </v>
      </c>
    </row>
    <row r="409" spans="2:29">
      <c r="B409" s="322"/>
      <c r="C409" s="314" t="e">
        <f t="shared" si="63"/>
        <v>#N/A</v>
      </c>
      <c r="K409" s="1"/>
      <c r="L409" s="1"/>
      <c r="M409" s="1"/>
      <c r="Q409" s="99"/>
      <c r="U409" s="543" t="str">
        <f t="shared" si="64"/>
        <v xml:space="preserve"> </v>
      </c>
      <c r="V409" s="543" t="str">
        <f t="shared" si="65"/>
        <v xml:space="preserve"> </v>
      </c>
      <c r="W409" s="547" t="str">
        <f t="shared" si="66"/>
        <v xml:space="preserve"> </v>
      </c>
      <c r="X409" s="547" t="str">
        <f t="shared" si="67"/>
        <v xml:space="preserve"> </v>
      </c>
    </row>
    <row r="410" spans="2:29">
      <c r="B410" s="322"/>
      <c r="C410" s="314" t="e">
        <f t="shared" si="63"/>
        <v>#N/A</v>
      </c>
      <c r="Q410" s="99"/>
      <c r="U410" s="543" t="str">
        <f t="shared" si="64"/>
        <v xml:space="preserve"> </v>
      </c>
      <c r="V410" s="543" t="str">
        <f t="shared" si="65"/>
        <v xml:space="preserve"> </v>
      </c>
      <c r="W410" s="547" t="str">
        <f t="shared" si="66"/>
        <v xml:space="preserve"> </v>
      </c>
      <c r="X410" s="547" t="str">
        <f t="shared" si="67"/>
        <v xml:space="preserve"> </v>
      </c>
    </row>
    <row r="411" spans="2:29">
      <c r="B411" s="322"/>
      <c r="C411" s="314" t="e">
        <f t="shared" si="63"/>
        <v>#N/A</v>
      </c>
      <c r="F411" s="302"/>
      <c r="G411" s="303"/>
      <c r="U411" s="543" t="str">
        <f t="shared" si="64"/>
        <v xml:space="preserve"> </v>
      </c>
      <c r="V411" s="543" t="str">
        <f t="shared" si="65"/>
        <v xml:space="preserve"> </v>
      </c>
      <c r="W411" s="547" t="str">
        <f t="shared" si="66"/>
        <v xml:space="preserve"> </v>
      </c>
      <c r="X411" s="547" t="str">
        <f t="shared" si="67"/>
        <v xml:space="preserve"> </v>
      </c>
    </row>
    <row r="412" spans="2:29">
      <c r="B412" s="322"/>
      <c r="C412" s="314" t="e">
        <f t="shared" si="63"/>
        <v>#N/A</v>
      </c>
      <c r="F412" s="302"/>
      <c r="G412" s="303"/>
      <c r="U412" s="543" t="str">
        <f t="shared" si="64"/>
        <v xml:space="preserve"> </v>
      </c>
      <c r="V412" s="543" t="str">
        <f t="shared" si="65"/>
        <v xml:space="preserve"> </v>
      </c>
      <c r="W412" s="547" t="str">
        <f t="shared" si="66"/>
        <v xml:space="preserve"> </v>
      </c>
      <c r="X412" s="547" t="str">
        <f t="shared" si="67"/>
        <v xml:space="preserve"> </v>
      </c>
    </row>
    <row r="413" spans="2:29">
      <c r="B413" s="322"/>
      <c r="C413" s="314" t="e">
        <f t="shared" si="63"/>
        <v>#N/A</v>
      </c>
      <c r="F413" s="302"/>
      <c r="G413" s="303"/>
      <c r="U413" s="543" t="str">
        <f t="shared" si="64"/>
        <v xml:space="preserve"> </v>
      </c>
      <c r="V413" s="543" t="str">
        <f t="shared" si="65"/>
        <v xml:space="preserve"> </v>
      </c>
      <c r="W413" s="547" t="str">
        <f t="shared" si="66"/>
        <v xml:space="preserve"> </v>
      </c>
      <c r="X413" s="547" t="str">
        <f t="shared" si="67"/>
        <v xml:space="preserve"> </v>
      </c>
    </row>
    <row r="414" spans="2:29">
      <c r="B414" s="322"/>
      <c r="C414" s="314" t="e">
        <f t="shared" si="63"/>
        <v>#N/A</v>
      </c>
      <c r="F414" s="302"/>
      <c r="G414" s="303"/>
      <c r="U414" s="543" t="str">
        <f t="shared" si="64"/>
        <v xml:space="preserve"> </v>
      </c>
      <c r="V414" s="543" t="str">
        <f t="shared" si="65"/>
        <v xml:space="preserve"> </v>
      </c>
      <c r="W414" s="547" t="str">
        <f t="shared" si="66"/>
        <v xml:space="preserve"> </v>
      </c>
      <c r="X414" s="547" t="str">
        <f t="shared" si="67"/>
        <v xml:space="preserve"> </v>
      </c>
    </row>
    <row r="415" spans="2:29">
      <c r="B415" s="322"/>
      <c r="C415" s="314" t="e">
        <f t="shared" si="63"/>
        <v>#N/A</v>
      </c>
      <c r="F415" s="302"/>
      <c r="G415" s="303"/>
      <c r="U415" s="543" t="str">
        <f t="shared" si="64"/>
        <v xml:space="preserve"> </v>
      </c>
      <c r="V415" s="543" t="str">
        <f t="shared" si="65"/>
        <v xml:space="preserve"> </v>
      </c>
      <c r="W415" s="547" t="str">
        <f t="shared" si="66"/>
        <v xml:space="preserve"> </v>
      </c>
      <c r="X415" s="547" t="str">
        <f t="shared" si="67"/>
        <v xml:space="preserve"> </v>
      </c>
    </row>
    <row r="416" spans="2:29" s="161" customFormat="1">
      <c r="B416" s="453"/>
      <c r="C416" s="459"/>
      <c r="E416" s="454"/>
      <c r="F416" s="455"/>
      <c r="P416" s="455"/>
      <c r="S416" s="457"/>
      <c r="T416" s="457"/>
      <c r="U416" s="544"/>
      <c r="V416" s="544"/>
      <c r="W416" s="548"/>
      <c r="X416" s="548"/>
      <c r="Y416"/>
      <c r="Z416"/>
      <c r="AA416"/>
      <c r="AB416"/>
      <c r="AC416"/>
    </row>
    <row r="417" spans="2:29" s="509" customFormat="1">
      <c r="B417" s="103" t="s">
        <v>164</v>
      </c>
      <c r="C417" s="506" t="e">
        <f>RANK(Q417,Q$417:Q$431)</f>
        <v>#N/A</v>
      </c>
      <c r="D417" s="507"/>
      <c r="E417" s="508"/>
      <c r="F417" s="474"/>
      <c r="P417" s="474"/>
      <c r="S417" s="510"/>
      <c r="T417" s="510"/>
      <c r="U417" s="543" t="str">
        <f t="shared" ref="U417:U450" si="68">IF(ISNUMBER(MATCH(F417,SM,0))=TRUE,"SM"," ")</f>
        <v xml:space="preserve"> </v>
      </c>
      <c r="V417" s="543" t="str">
        <f t="shared" ref="V417:V450" si="69">IF(ISNUMBER(MATCH(F417,JM,0))=TRUE,"JM"," ")</f>
        <v xml:space="preserve"> </v>
      </c>
      <c r="W417" s="547" t="str">
        <f t="shared" ref="W417:W450" si="70">IF(ISNUMBER(MATCH(F417,SW,0))=TRUE,"SW"," ")</f>
        <v xml:space="preserve"> </v>
      </c>
      <c r="X417" s="547" t="str">
        <f t="shared" ref="X417:X450" si="71">IF(ISNUMBER(MATCH(F417,JW,0))=TRUE,"JW"," ")</f>
        <v xml:space="preserve"> </v>
      </c>
      <c r="Y417"/>
      <c r="Z417"/>
      <c r="AA417"/>
      <c r="AB417"/>
      <c r="AC417"/>
    </row>
    <row r="418" spans="2:29">
      <c r="B418" s="40"/>
      <c r="C418" s="314" t="e">
        <f t="shared" ref="C418:C431" si="72">RANK(Q418,Q$417:Q$431)</f>
        <v>#N/A</v>
      </c>
      <c r="D418" s="356"/>
      <c r="U418" s="543" t="str">
        <f t="shared" si="68"/>
        <v xml:space="preserve"> </v>
      </c>
      <c r="V418" s="543" t="str">
        <f t="shared" si="69"/>
        <v xml:space="preserve"> </v>
      </c>
      <c r="W418" s="547" t="str">
        <f t="shared" si="70"/>
        <v xml:space="preserve"> </v>
      </c>
      <c r="X418" s="547" t="str">
        <f t="shared" si="71"/>
        <v xml:space="preserve"> </v>
      </c>
    </row>
    <row r="419" spans="2:29">
      <c r="B419" s="40"/>
      <c r="C419" s="314" t="e">
        <f t="shared" si="72"/>
        <v>#N/A</v>
      </c>
      <c r="U419" s="543" t="str">
        <f t="shared" si="68"/>
        <v xml:space="preserve"> </v>
      </c>
      <c r="V419" s="543" t="str">
        <f t="shared" si="69"/>
        <v xml:space="preserve"> </v>
      </c>
      <c r="W419" s="547" t="str">
        <f t="shared" si="70"/>
        <v xml:space="preserve"> </v>
      </c>
      <c r="X419" s="547" t="str">
        <f t="shared" si="71"/>
        <v xml:space="preserve"> </v>
      </c>
    </row>
    <row r="420" spans="2:29">
      <c r="B420" s="40"/>
      <c r="C420" s="314" t="e">
        <f t="shared" si="72"/>
        <v>#N/A</v>
      </c>
      <c r="U420" s="543" t="str">
        <f t="shared" si="68"/>
        <v xml:space="preserve"> </v>
      </c>
      <c r="V420" s="543" t="str">
        <f t="shared" si="69"/>
        <v xml:space="preserve"> </v>
      </c>
      <c r="W420" s="547" t="str">
        <f t="shared" si="70"/>
        <v xml:space="preserve"> </v>
      </c>
      <c r="X420" s="547" t="str">
        <f t="shared" si="71"/>
        <v xml:space="preserve"> </v>
      </c>
    </row>
    <row r="421" spans="2:29">
      <c r="B421" s="40"/>
      <c r="C421" s="314" t="e">
        <f t="shared" si="72"/>
        <v>#N/A</v>
      </c>
      <c r="U421" s="543" t="str">
        <f t="shared" si="68"/>
        <v xml:space="preserve"> </v>
      </c>
      <c r="V421" s="543" t="str">
        <f t="shared" si="69"/>
        <v xml:space="preserve"> </v>
      </c>
      <c r="W421" s="547" t="str">
        <f t="shared" si="70"/>
        <v xml:space="preserve"> </v>
      </c>
      <c r="X421" s="547" t="str">
        <f t="shared" si="71"/>
        <v xml:space="preserve"> </v>
      </c>
    </row>
    <row r="422" spans="2:29">
      <c r="B422" s="40"/>
      <c r="C422" s="314" t="e">
        <f t="shared" si="72"/>
        <v>#N/A</v>
      </c>
      <c r="U422" s="543" t="str">
        <f t="shared" si="68"/>
        <v xml:space="preserve"> </v>
      </c>
      <c r="V422" s="543" t="str">
        <f t="shared" si="69"/>
        <v xml:space="preserve"> </v>
      </c>
      <c r="W422" s="547" t="str">
        <f t="shared" si="70"/>
        <v xml:space="preserve"> </v>
      </c>
      <c r="X422" s="547" t="str">
        <f t="shared" si="71"/>
        <v xml:space="preserve"> </v>
      </c>
    </row>
    <row r="423" spans="2:29">
      <c r="B423" s="40"/>
      <c r="C423" s="314" t="e">
        <f t="shared" si="72"/>
        <v>#N/A</v>
      </c>
      <c r="U423" s="543" t="str">
        <f t="shared" si="68"/>
        <v xml:space="preserve"> </v>
      </c>
      <c r="V423" s="543" t="str">
        <f t="shared" si="69"/>
        <v xml:space="preserve"> </v>
      </c>
      <c r="W423" s="547" t="str">
        <f t="shared" si="70"/>
        <v xml:space="preserve"> </v>
      </c>
      <c r="X423" s="547" t="str">
        <f t="shared" si="71"/>
        <v xml:space="preserve"> </v>
      </c>
    </row>
    <row r="424" spans="2:29">
      <c r="B424" s="40"/>
      <c r="C424" s="314" t="e">
        <f t="shared" si="72"/>
        <v>#N/A</v>
      </c>
      <c r="U424" s="543" t="str">
        <f t="shared" si="68"/>
        <v xml:space="preserve"> </v>
      </c>
      <c r="V424" s="543" t="str">
        <f t="shared" si="69"/>
        <v xml:space="preserve"> </v>
      </c>
      <c r="W424" s="547" t="str">
        <f t="shared" si="70"/>
        <v xml:space="preserve"> </v>
      </c>
      <c r="X424" s="547" t="str">
        <f t="shared" si="71"/>
        <v xml:space="preserve"> </v>
      </c>
    </row>
    <row r="425" spans="2:29">
      <c r="B425" s="40"/>
      <c r="C425" s="314" t="e">
        <f t="shared" si="72"/>
        <v>#N/A</v>
      </c>
      <c r="U425" s="543" t="str">
        <f t="shared" si="68"/>
        <v xml:space="preserve"> </v>
      </c>
      <c r="V425" s="543" t="str">
        <f t="shared" si="69"/>
        <v xml:space="preserve"> </v>
      </c>
      <c r="W425" s="547" t="str">
        <f t="shared" si="70"/>
        <v xml:space="preserve"> </v>
      </c>
      <c r="X425" s="547" t="str">
        <f t="shared" si="71"/>
        <v xml:space="preserve"> </v>
      </c>
    </row>
    <row r="426" spans="2:29">
      <c r="B426" s="40"/>
      <c r="C426" s="314" t="e">
        <f t="shared" si="72"/>
        <v>#N/A</v>
      </c>
      <c r="U426" s="543" t="str">
        <f t="shared" si="68"/>
        <v xml:space="preserve"> </v>
      </c>
      <c r="V426" s="543" t="str">
        <f t="shared" si="69"/>
        <v xml:space="preserve"> </v>
      </c>
      <c r="W426" s="547" t="str">
        <f t="shared" si="70"/>
        <v xml:space="preserve"> </v>
      </c>
      <c r="X426" s="547" t="str">
        <f t="shared" si="71"/>
        <v xml:space="preserve"> </v>
      </c>
    </row>
    <row r="427" spans="2:29">
      <c r="B427" s="40"/>
      <c r="C427" s="314" t="e">
        <f t="shared" si="72"/>
        <v>#N/A</v>
      </c>
      <c r="U427" s="543" t="str">
        <f t="shared" si="68"/>
        <v xml:space="preserve"> </v>
      </c>
      <c r="V427" s="543" t="str">
        <f t="shared" si="69"/>
        <v xml:space="preserve"> </v>
      </c>
      <c r="W427" s="547" t="str">
        <f t="shared" si="70"/>
        <v xml:space="preserve"> </v>
      </c>
      <c r="X427" s="547" t="str">
        <f t="shared" si="71"/>
        <v xml:space="preserve"> </v>
      </c>
    </row>
    <row r="428" spans="2:29">
      <c r="B428" s="40"/>
      <c r="C428" s="314" t="e">
        <f t="shared" si="72"/>
        <v>#N/A</v>
      </c>
      <c r="U428" s="543" t="str">
        <f t="shared" si="68"/>
        <v xml:space="preserve"> </v>
      </c>
      <c r="V428" s="543" t="str">
        <f t="shared" si="69"/>
        <v xml:space="preserve"> </v>
      </c>
      <c r="W428" s="547" t="str">
        <f t="shared" si="70"/>
        <v xml:space="preserve"> </v>
      </c>
      <c r="X428" s="547" t="str">
        <f t="shared" si="71"/>
        <v xml:space="preserve"> </v>
      </c>
    </row>
    <row r="429" spans="2:29">
      <c r="B429" s="40"/>
      <c r="C429" s="314" t="e">
        <f t="shared" si="72"/>
        <v>#N/A</v>
      </c>
      <c r="U429" s="543" t="str">
        <f t="shared" si="68"/>
        <v xml:space="preserve"> </v>
      </c>
      <c r="V429" s="543" t="str">
        <f t="shared" si="69"/>
        <v xml:space="preserve"> </v>
      </c>
      <c r="W429" s="547" t="str">
        <f t="shared" si="70"/>
        <v xml:space="preserve"> </v>
      </c>
      <c r="X429" s="547" t="str">
        <f t="shared" si="71"/>
        <v xml:space="preserve"> </v>
      </c>
    </row>
    <row r="430" spans="2:29">
      <c r="B430" s="40"/>
      <c r="C430" s="314" t="e">
        <f t="shared" si="72"/>
        <v>#N/A</v>
      </c>
      <c r="U430" s="543" t="str">
        <f t="shared" si="68"/>
        <v xml:space="preserve"> </v>
      </c>
      <c r="V430" s="543" t="str">
        <f t="shared" si="69"/>
        <v xml:space="preserve"> </v>
      </c>
      <c r="W430" s="547" t="str">
        <f t="shared" si="70"/>
        <v xml:space="preserve"> </v>
      </c>
      <c r="X430" s="547" t="str">
        <f t="shared" si="71"/>
        <v xml:space="preserve"> </v>
      </c>
    </row>
    <row r="431" spans="2:29">
      <c r="B431" s="40"/>
      <c r="C431" s="314" t="e">
        <f t="shared" si="72"/>
        <v>#N/A</v>
      </c>
      <c r="U431" s="543" t="str">
        <f t="shared" si="68"/>
        <v xml:space="preserve"> </v>
      </c>
      <c r="V431" s="543" t="str">
        <f t="shared" si="69"/>
        <v xml:space="preserve"> </v>
      </c>
      <c r="W431" s="547" t="str">
        <f t="shared" si="70"/>
        <v xml:space="preserve"> </v>
      </c>
      <c r="X431" s="547" t="str">
        <f t="shared" si="71"/>
        <v xml:space="preserve"> </v>
      </c>
    </row>
    <row r="432" spans="2:29">
      <c r="C432" s="314"/>
      <c r="U432" s="543" t="str">
        <f t="shared" si="68"/>
        <v xml:space="preserve"> </v>
      </c>
      <c r="V432" s="543" t="str">
        <f t="shared" si="69"/>
        <v xml:space="preserve"> </v>
      </c>
      <c r="W432" s="547" t="str">
        <f t="shared" si="70"/>
        <v xml:space="preserve"> </v>
      </c>
      <c r="X432" s="547" t="str">
        <f t="shared" si="71"/>
        <v xml:space="preserve"> </v>
      </c>
    </row>
    <row r="433" spans="2:29" s="523" customFormat="1">
      <c r="B433" s="465"/>
      <c r="C433" s="466"/>
      <c r="D433" s="442"/>
      <c r="E433" s="443"/>
      <c r="F433" s="444"/>
      <c r="G433" s="445"/>
      <c r="H433" s="445"/>
      <c r="I433" s="445"/>
      <c r="J433" s="445"/>
      <c r="K433" s="445"/>
      <c r="L433" s="445"/>
      <c r="M433" s="445"/>
      <c r="N433" s="445"/>
      <c r="O433" s="445"/>
      <c r="P433" s="522"/>
      <c r="Q433" s="445"/>
      <c r="U433" s="543" t="str">
        <f t="shared" si="68"/>
        <v xml:space="preserve"> </v>
      </c>
      <c r="V433" s="543" t="str">
        <f t="shared" si="69"/>
        <v xml:space="preserve"> </v>
      </c>
      <c r="W433" s="547" t="str">
        <f t="shared" si="70"/>
        <v xml:space="preserve"> </v>
      </c>
      <c r="X433" s="547" t="str">
        <f t="shared" si="71"/>
        <v xml:space="preserve"> </v>
      </c>
      <c r="Y433"/>
      <c r="Z433"/>
      <c r="AA433"/>
      <c r="AB433"/>
      <c r="AC433"/>
    </row>
    <row r="434" spans="2:29">
      <c r="B434" s="32" t="s">
        <v>47</v>
      </c>
      <c r="C434" s="314" t="e">
        <f t="shared" ref="C434:C450" si="73">RANK(Q434,Q$434:Q$451)</f>
        <v>#N/A</v>
      </c>
      <c r="D434" s="356"/>
      <c r="E434" s="358"/>
      <c r="K434" s="1"/>
      <c r="L434" s="1"/>
      <c r="M434" s="1"/>
      <c r="Q434" s="99"/>
      <c r="U434" s="543" t="str">
        <f t="shared" si="68"/>
        <v xml:space="preserve"> </v>
      </c>
      <c r="V434" s="543" t="str">
        <f t="shared" si="69"/>
        <v xml:space="preserve"> </v>
      </c>
      <c r="W434" s="547" t="str">
        <f t="shared" si="70"/>
        <v xml:space="preserve"> </v>
      </c>
      <c r="X434" s="547" t="str">
        <f t="shared" si="71"/>
        <v xml:space="preserve"> </v>
      </c>
    </row>
    <row r="435" spans="2:29">
      <c r="B435" s="32"/>
      <c r="C435" s="314" t="e">
        <f t="shared" si="73"/>
        <v>#N/A</v>
      </c>
      <c r="D435" s="356"/>
      <c r="E435" s="358"/>
      <c r="J435" s="1"/>
      <c r="K435" s="1"/>
      <c r="L435" s="1"/>
      <c r="M435" s="1"/>
      <c r="Q435" s="99"/>
      <c r="U435" s="543" t="str">
        <f t="shared" si="68"/>
        <v xml:space="preserve"> </v>
      </c>
      <c r="V435" s="543" t="str">
        <f t="shared" si="69"/>
        <v xml:space="preserve"> </v>
      </c>
      <c r="W435" s="547" t="str">
        <f t="shared" si="70"/>
        <v xml:space="preserve"> </v>
      </c>
      <c r="X435" s="547" t="str">
        <f t="shared" si="71"/>
        <v xml:space="preserve"> </v>
      </c>
    </row>
    <row r="436" spans="2:29">
      <c r="B436" s="32"/>
      <c r="C436" s="314" t="e">
        <f t="shared" si="73"/>
        <v>#N/A</v>
      </c>
      <c r="D436" s="357"/>
      <c r="E436" s="277"/>
      <c r="F436" s="276"/>
      <c r="G436" s="257"/>
      <c r="H436" s="257"/>
      <c r="Q436" s="99"/>
      <c r="U436" s="543" t="str">
        <f t="shared" si="68"/>
        <v xml:space="preserve"> </v>
      </c>
      <c r="V436" s="543" t="str">
        <f t="shared" si="69"/>
        <v xml:space="preserve"> </v>
      </c>
      <c r="W436" s="547" t="str">
        <f t="shared" si="70"/>
        <v xml:space="preserve"> </v>
      </c>
      <c r="X436" s="547" t="str">
        <f t="shared" si="71"/>
        <v xml:space="preserve"> </v>
      </c>
    </row>
    <row r="437" spans="2:29">
      <c r="B437" s="32"/>
      <c r="C437" s="314" t="e">
        <f t="shared" si="73"/>
        <v>#N/A</v>
      </c>
      <c r="U437" s="543" t="str">
        <f t="shared" si="68"/>
        <v xml:space="preserve"> </v>
      </c>
      <c r="V437" s="543" t="str">
        <f t="shared" si="69"/>
        <v xml:space="preserve"> </v>
      </c>
      <c r="W437" s="547" t="str">
        <f t="shared" si="70"/>
        <v xml:space="preserve"> </v>
      </c>
      <c r="X437" s="547" t="str">
        <f t="shared" si="71"/>
        <v xml:space="preserve"> </v>
      </c>
    </row>
    <row r="438" spans="2:29">
      <c r="B438" s="32"/>
      <c r="C438" s="314" t="e">
        <f t="shared" si="73"/>
        <v>#N/A</v>
      </c>
      <c r="U438" s="543" t="str">
        <f t="shared" si="68"/>
        <v xml:space="preserve"> </v>
      </c>
      <c r="V438" s="543" t="str">
        <f t="shared" si="69"/>
        <v xml:space="preserve"> </v>
      </c>
      <c r="W438" s="547" t="str">
        <f t="shared" si="70"/>
        <v xml:space="preserve"> </v>
      </c>
      <c r="X438" s="547" t="str">
        <f t="shared" si="71"/>
        <v xml:space="preserve"> </v>
      </c>
    </row>
    <row r="439" spans="2:29">
      <c r="B439" s="32"/>
      <c r="C439" s="314" t="e">
        <f t="shared" si="73"/>
        <v>#N/A</v>
      </c>
      <c r="U439" s="543" t="str">
        <f t="shared" si="68"/>
        <v xml:space="preserve"> </v>
      </c>
      <c r="V439" s="543" t="str">
        <f t="shared" si="69"/>
        <v xml:space="preserve"> </v>
      </c>
      <c r="W439" s="547" t="str">
        <f t="shared" si="70"/>
        <v xml:space="preserve"> </v>
      </c>
      <c r="X439" s="547" t="str">
        <f t="shared" si="71"/>
        <v xml:space="preserve"> </v>
      </c>
    </row>
    <row r="440" spans="2:29">
      <c r="B440" s="32"/>
      <c r="C440" s="314" t="e">
        <f t="shared" si="73"/>
        <v>#N/A</v>
      </c>
      <c r="E440"/>
      <c r="S440"/>
      <c r="T440"/>
      <c r="U440" s="543" t="str">
        <f t="shared" si="68"/>
        <v xml:space="preserve"> </v>
      </c>
      <c r="V440" s="543" t="str">
        <f t="shared" si="69"/>
        <v xml:space="preserve"> </v>
      </c>
      <c r="W440" s="547" t="str">
        <f t="shared" si="70"/>
        <v xml:space="preserve"> </v>
      </c>
      <c r="X440" s="547" t="str">
        <f t="shared" si="71"/>
        <v xml:space="preserve"> </v>
      </c>
    </row>
    <row r="441" spans="2:29">
      <c r="B441" s="32"/>
      <c r="C441" s="314" t="e">
        <f t="shared" si="73"/>
        <v>#N/A</v>
      </c>
      <c r="U441" s="543" t="str">
        <f t="shared" si="68"/>
        <v xml:space="preserve"> </v>
      </c>
      <c r="V441" s="543" t="str">
        <f t="shared" si="69"/>
        <v xml:space="preserve"> </v>
      </c>
      <c r="W441" s="547" t="str">
        <f t="shared" si="70"/>
        <v xml:space="preserve"> </v>
      </c>
      <c r="X441" s="547" t="str">
        <f t="shared" si="71"/>
        <v xml:space="preserve"> </v>
      </c>
    </row>
    <row r="442" spans="2:29">
      <c r="B442" s="32"/>
      <c r="C442" s="314" t="e">
        <f t="shared" si="73"/>
        <v>#N/A</v>
      </c>
      <c r="U442" s="543" t="str">
        <f t="shared" si="68"/>
        <v xml:space="preserve"> </v>
      </c>
      <c r="V442" s="543" t="str">
        <f t="shared" si="69"/>
        <v xml:space="preserve"> </v>
      </c>
      <c r="W442" s="547" t="str">
        <f t="shared" si="70"/>
        <v xml:space="preserve"> </v>
      </c>
      <c r="X442" s="547" t="str">
        <f t="shared" si="71"/>
        <v xml:space="preserve"> </v>
      </c>
    </row>
    <row r="443" spans="2:29">
      <c r="B443" s="32"/>
      <c r="C443" s="314" t="e">
        <f t="shared" si="73"/>
        <v>#N/A</v>
      </c>
      <c r="U443" s="543" t="str">
        <f t="shared" si="68"/>
        <v xml:space="preserve"> </v>
      </c>
      <c r="V443" s="543" t="str">
        <f t="shared" si="69"/>
        <v xml:space="preserve"> </v>
      </c>
      <c r="W443" s="547" t="str">
        <f t="shared" si="70"/>
        <v xml:space="preserve"> </v>
      </c>
      <c r="X443" s="547" t="str">
        <f t="shared" si="71"/>
        <v xml:space="preserve"> </v>
      </c>
    </row>
    <row r="444" spans="2:29">
      <c r="B444" s="32"/>
      <c r="C444" s="314" t="e">
        <f t="shared" si="73"/>
        <v>#N/A</v>
      </c>
      <c r="U444" s="543" t="str">
        <f t="shared" si="68"/>
        <v xml:space="preserve"> </v>
      </c>
      <c r="V444" s="543" t="str">
        <f t="shared" si="69"/>
        <v xml:space="preserve"> </v>
      </c>
      <c r="W444" s="547" t="str">
        <f t="shared" si="70"/>
        <v xml:space="preserve"> </v>
      </c>
      <c r="X444" s="547" t="str">
        <f t="shared" si="71"/>
        <v xml:space="preserve"> </v>
      </c>
    </row>
    <row r="445" spans="2:29">
      <c r="B445" s="32"/>
      <c r="C445" s="314" t="e">
        <f t="shared" si="73"/>
        <v>#N/A</v>
      </c>
      <c r="U445" s="543" t="str">
        <f t="shared" si="68"/>
        <v xml:space="preserve"> </v>
      </c>
      <c r="V445" s="543" t="str">
        <f t="shared" si="69"/>
        <v xml:space="preserve"> </v>
      </c>
      <c r="W445" s="547" t="str">
        <f t="shared" si="70"/>
        <v xml:space="preserve"> </v>
      </c>
      <c r="X445" s="547" t="str">
        <f t="shared" si="71"/>
        <v xml:space="preserve"> </v>
      </c>
    </row>
    <row r="446" spans="2:29">
      <c r="B446" s="32"/>
      <c r="C446" s="314" t="e">
        <f t="shared" si="73"/>
        <v>#N/A</v>
      </c>
      <c r="U446" s="543" t="str">
        <f t="shared" si="68"/>
        <v xml:space="preserve"> </v>
      </c>
      <c r="V446" s="543" t="str">
        <f t="shared" si="69"/>
        <v xml:space="preserve"> </v>
      </c>
      <c r="W446" s="547" t="str">
        <f t="shared" si="70"/>
        <v xml:space="preserve"> </v>
      </c>
      <c r="X446" s="547" t="str">
        <f t="shared" si="71"/>
        <v xml:space="preserve"> </v>
      </c>
    </row>
    <row r="447" spans="2:29">
      <c r="B447" s="32"/>
      <c r="C447" s="314" t="e">
        <f t="shared" si="73"/>
        <v>#N/A</v>
      </c>
      <c r="U447" s="543" t="str">
        <f t="shared" si="68"/>
        <v xml:space="preserve"> </v>
      </c>
      <c r="V447" s="543" t="str">
        <f t="shared" si="69"/>
        <v xml:space="preserve"> </v>
      </c>
      <c r="W447" s="547" t="str">
        <f t="shared" si="70"/>
        <v xml:space="preserve"> </v>
      </c>
      <c r="X447" s="547" t="str">
        <f t="shared" si="71"/>
        <v xml:space="preserve"> </v>
      </c>
    </row>
    <row r="448" spans="2:29">
      <c r="B448" s="32"/>
      <c r="C448" s="314" t="e">
        <f t="shared" si="73"/>
        <v>#N/A</v>
      </c>
      <c r="U448" s="543" t="str">
        <f t="shared" si="68"/>
        <v xml:space="preserve"> </v>
      </c>
      <c r="V448" s="543" t="str">
        <f t="shared" si="69"/>
        <v xml:space="preserve"> </v>
      </c>
      <c r="W448" s="547" t="str">
        <f t="shared" si="70"/>
        <v xml:space="preserve"> </v>
      </c>
      <c r="X448" s="547" t="str">
        <f t="shared" si="71"/>
        <v xml:space="preserve"> </v>
      </c>
    </row>
    <row r="449" spans="2:29">
      <c r="B449" s="32"/>
      <c r="C449" s="314" t="e">
        <f t="shared" si="73"/>
        <v>#N/A</v>
      </c>
      <c r="U449" s="543" t="str">
        <f t="shared" si="68"/>
        <v xml:space="preserve"> </v>
      </c>
      <c r="V449" s="543" t="str">
        <f t="shared" si="69"/>
        <v xml:space="preserve"> </v>
      </c>
      <c r="W449" s="547" t="str">
        <f t="shared" si="70"/>
        <v xml:space="preserve"> </v>
      </c>
      <c r="X449" s="547" t="str">
        <f t="shared" si="71"/>
        <v xml:space="preserve"> </v>
      </c>
    </row>
    <row r="450" spans="2:29">
      <c r="B450" s="32"/>
      <c r="C450" s="314" t="e">
        <f t="shared" si="73"/>
        <v>#N/A</v>
      </c>
      <c r="U450" s="543" t="str">
        <f t="shared" si="68"/>
        <v xml:space="preserve"> </v>
      </c>
      <c r="V450" s="543" t="str">
        <f t="shared" si="69"/>
        <v xml:space="preserve"> </v>
      </c>
      <c r="W450" s="547" t="str">
        <f t="shared" si="70"/>
        <v xml:space="preserve"> </v>
      </c>
      <c r="X450" s="547" t="str">
        <f t="shared" si="71"/>
        <v xml:space="preserve"> </v>
      </c>
    </row>
    <row r="451" spans="2:29" s="161" customFormat="1">
      <c r="B451" s="468"/>
      <c r="C451" s="468"/>
      <c r="E451" s="454"/>
      <c r="F451" s="455"/>
      <c r="P451" s="455"/>
      <c r="S451" s="457"/>
      <c r="T451" s="457"/>
      <c r="U451" s="545"/>
      <c r="V451" s="545"/>
      <c r="W451" s="549"/>
      <c r="X451" s="549"/>
      <c r="Y451"/>
      <c r="Z451"/>
      <c r="AA451"/>
      <c r="AB451"/>
      <c r="AC451"/>
    </row>
    <row r="452" spans="2:29" s="509" customFormat="1">
      <c r="B452" s="518" t="s">
        <v>28</v>
      </c>
      <c r="C452" s="506" t="e">
        <f>RANK(Q452,Q$452:Q$488)</f>
        <v>#N/A</v>
      </c>
      <c r="D452" s="507"/>
      <c r="F452" s="474"/>
      <c r="P452" s="474"/>
      <c r="S452" s="510"/>
      <c r="T452" s="510"/>
      <c r="U452" s="546"/>
      <c r="V452" s="546"/>
      <c r="W452" s="550"/>
      <c r="X452" s="550"/>
      <c r="Y452"/>
      <c r="Z452"/>
      <c r="AA452"/>
      <c r="AB452"/>
      <c r="AC452"/>
    </row>
    <row r="453" spans="2:29">
      <c r="B453" s="315"/>
      <c r="C453" s="314" t="e">
        <f t="shared" ref="C453:C488" si="74">RANK(Q453,Q$452:Q$488)</f>
        <v>#N/A</v>
      </c>
      <c r="D453" s="356"/>
      <c r="E453"/>
      <c r="U453" s="543"/>
      <c r="V453" s="543"/>
      <c r="W453" s="547"/>
      <c r="X453" s="547"/>
    </row>
    <row r="454" spans="2:29">
      <c r="B454" s="315"/>
      <c r="C454" s="314" t="e">
        <f t="shared" si="74"/>
        <v>#N/A</v>
      </c>
      <c r="D454" s="356"/>
      <c r="E454"/>
      <c r="U454" s="543"/>
      <c r="V454" s="543"/>
      <c r="W454" s="547"/>
      <c r="X454" s="547"/>
    </row>
    <row r="455" spans="2:29">
      <c r="B455" s="315"/>
      <c r="C455" s="314" t="e">
        <f t="shared" si="74"/>
        <v>#N/A</v>
      </c>
      <c r="E455"/>
      <c r="U455" s="543"/>
      <c r="V455" s="543"/>
      <c r="W455" s="547"/>
      <c r="X455" s="547"/>
    </row>
    <row r="456" spans="2:29">
      <c r="B456" s="315"/>
      <c r="C456" s="314" t="e">
        <f t="shared" si="74"/>
        <v>#N/A</v>
      </c>
      <c r="E456"/>
      <c r="U456" s="543"/>
      <c r="V456" s="543"/>
      <c r="W456" s="547"/>
      <c r="X456" s="547"/>
    </row>
    <row r="457" spans="2:29">
      <c r="B457" s="315"/>
      <c r="C457" s="314" t="e">
        <f t="shared" si="74"/>
        <v>#N/A</v>
      </c>
      <c r="E457"/>
      <c r="U457" s="543"/>
      <c r="V457" s="543"/>
      <c r="W457" s="547"/>
      <c r="X457" s="547"/>
    </row>
    <row r="458" spans="2:29">
      <c r="B458" s="315"/>
      <c r="C458" s="314" t="e">
        <f t="shared" si="74"/>
        <v>#N/A</v>
      </c>
      <c r="E458"/>
      <c r="U458" s="543"/>
      <c r="V458" s="543"/>
      <c r="W458" s="547"/>
      <c r="X458" s="547"/>
    </row>
    <row r="459" spans="2:29">
      <c r="B459" s="315"/>
      <c r="C459" s="314" t="e">
        <f t="shared" si="74"/>
        <v>#N/A</v>
      </c>
      <c r="E459"/>
      <c r="U459" s="543"/>
      <c r="V459" s="543"/>
      <c r="W459" s="547"/>
      <c r="X459" s="547"/>
    </row>
    <row r="460" spans="2:29">
      <c r="B460" s="315"/>
      <c r="C460" s="314" t="e">
        <f t="shared" si="74"/>
        <v>#N/A</v>
      </c>
      <c r="E460"/>
      <c r="U460" s="543"/>
      <c r="V460" s="543"/>
      <c r="W460" s="547"/>
      <c r="X460" s="547"/>
    </row>
    <row r="461" spans="2:29">
      <c r="B461" s="315"/>
      <c r="C461" s="314" t="e">
        <f t="shared" si="74"/>
        <v>#N/A</v>
      </c>
      <c r="E461"/>
      <c r="U461" s="543"/>
      <c r="V461" s="543"/>
      <c r="W461" s="547"/>
      <c r="X461" s="547"/>
    </row>
    <row r="462" spans="2:29">
      <c r="B462" s="315"/>
      <c r="C462" s="314" t="e">
        <f t="shared" si="74"/>
        <v>#N/A</v>
      </c>
      <c r="E462"/>
      <c r="S462"/>
      <c r="T462"/>
      <c r="U462" s="543"/>
      <c r="V462" s="543"/>
      <c r="W462" s="547"/>
      <c r="X462" s="547"/>
    </row>
    <row r="463" spans="2:29">
      <c r="B463" s="315"/>
      <c r="C463" s="314" t="e">
        <f t="shared" si="74"/>
        <v>#N/A</v>
      </c>
      <c r="E463"/>
      <c r="S463"/>
      <c r="T463"/>
      <c r="U463" s="543"/>
      <c r="V463" s="543"/>
      <c r="W463" s="547"/>
      <c r="X463" s="547"/>
    </row>
    <row r="464" spans="2:29">
      <c r="B464" s="315"/>
      <c r="C464" s="314" t="e">
        <f t="shared" si="74"/>
        <v>#N/A</v>
      </c>
      <c r="E464"/>
      <c r="S464"/>
      <c r="T464"/>
      <c r="U464" s="543"/>
      <c r="V464" s="543"/>
      <c r="W464" s="547"/>
      <c r="X464" s="547"/>
    </row>
    <row r="465" spans="2:24">
      <c r="B465" s="315"/>
      <c r="C465" s="314" t="e">
        <f t="shared" si="74"/>
        <v>#N/A</v>
      </c>
      <c r="E465"/>
      <c r="S465"/>
      <c r="T465"/>
      <c r="U465" s="543"/>
      <c r="V465" s="543"/>
      <c r="W465" s="547"/>
      <c r="X465" s="547"/>
    </row>
    <row r="466" spans="2:24">
      <c r="B466" s="315"/>
      <c r="C466" s="314" t="e">
        <f t="shared" si="74"/>
        <v>#N/A</v>
      </c>
      <c r="E466"/>
      <c r="S466"/>
      <c r="T466"/>
      <c r="U466" s="543"/>
      <c r="V466" s="543"/>
      <c r="W466" s="547"/>
      <c r="X466" s="547"/>
    </row>
    <row r="467" spans="2:24">
      <c r="B467" s="315"/>
      <c r="C467" s="314" t="e">
        <f t="shared" si="74"/>
        <v>#N/A</v>
      </c>
      <c r="E467"/>
      <c r="S467"/>
      <c r="T467"/>
      <c r="U467" s="543"/>
      <c r="V467" s="543"/>
      <c r="W467" s="547"/>
      <c r="X467" s="547"/>
    </row>
    <row r="468" spans="2:24">
      <c r="B468" s="315"/>
      <c r="C468" s="314" t="e">
        <f t="shared" si="74"/>
        <v>#N/A</v>
      </c>
      <c r="E468"/>
      <c r="S468"/>
      <c r="T468"/>
      <c r="U468" s="543"/>
      <c r="V468" s="543"/>
      <c r="W468" s="547"/>
      <c r="X468" s="547"/>
    </row>
    <row r="469" spans="2:24">
      <c r="B469" s="315"/>
      <c r="C469" s="314" t="e">
        <f t="shared" si="74"/>
        <v>#N/A</v>
      </c>
      <c r="D469" s="257"/>
      <c r="E469" s="277"/>
      <c r="F469" s="276"/>
      <c r="G469" s="257"/>
      <c r="H469" s="257"/>
      <c r="Q469" s="99"/>
      <c r="S469"/>
      <c r="T469"/>
      <c r="U469" s="543"/>
      <c r="V469" s="543"/>
      <c r="W469" s="547"/>
      <c r="X469" s="547"/>
    </row>
    <row r="470" spans="2:24">
      <c r="B470" s="315"/>
      <c r="C470" s="314" t="e">
        <f t="shared" si="74"/>
        <v>#N/A</v>
      </c>
      <c r="D470" s="257"/>
      <c r="E470" s="277"/>
      <c r="F470" s="276"/>
      <c r="G470" s="257"/>
      <c r="H470" s="257"/>
      <c r="Q470" s="99"/>
      <c r="S470"/>
      <c r="T470"/>
      <c r="U470" s="543"/>
      <c r="V470" s="543"/>
      <c r="W470" s="547"/>
      <c r="X470" s="547"/>
    </row>
    <row r="471" spans="2:24">
      <c r="B471" s="315"/>
      <c r="C471" s="314" t="e">
        <f t="shared" si="74"/>
        <v>#N/A</v>
      </c>
      <c r="D471" s="257"/>
      <c r="E471" s="277"/>
      <c r="F471" s="276"/>
      <c r="G471" s="257"/>
      <c r="H471" s="257"/>
      <c r="Q471" s="99"/>
      <c r="S471"/>
      <c r="T471"/>
      <c r="U471" s="543"/>
      <c r="V471" s="543"/>
      <c r="W471" s="547"/>
      <c r="X471" s="547"/>
    </row>
    <row r="472" spans="2:24">
      <c r="B472" s="315"/>
      <c r="C472" s="314" t="e">
        <f t="shared" si="74"/>
        <v>#N/A</v>
      </c>
      <c r="D472" s="257"/>
      <c r="E472" s="277"/>
      <c r="F472" s="276"/>
      <c r="G472" s="257"/>
      <c r="H472" s="257"/>
      <c r="Q472" s="99"/>
      <c r="S472"/>
      <c r="T472"/>
      <c r="U472" s="543"/>
      <c r="V472" s="543"/>
      <c r="W472" s="547"/>
      <c r="X472" s="547"/>
    </row>
    <row r="473" spans="2:24">
      <c r="B473" s="315"/>
      <c r="C473" s="314" t="e">
        <f t="shared" si="74"/>
        <v>#N/A</v>
      </c>
      <c r="D473" s="257"/>
      <c r="E473" s="277"/>
      <c r="F473" s="276"/>
      <c r="G473" s="257"/>
      <c r="H473" s="257"/>
      <c r="Q473" s="99"/>
      <c r="S473"/>
      <c r="T473"/>
      <c r="U473" s="543"/>
      <c r="V473" s="543"/>
      <c r="W473" s="547"/>
      <c r="X473" s="547"/>
    </row>
    <row r="474" spans="2:24">
      <c r="B474" s="315"/>
      <c r="C474" s="314" t="e">
        <f t="shared" si="74"/>
        <v>#N/A</v>
      </c>
      <c r="D474" s="257"/>
      <c r="E474" s="277"/>
      <c r="F474" s="276"/>
      <c r="G474" s="257"/>
      <c r="H474" s="257"/>
      <c r="Q474" s="99"/>
      <c r="S474"/>
      <c r="T474"/>
      <c r="U474" s="543"/>
      <c r="V474" s="543"/>
      <c r="W474" s="547"/>
      <c r="X474" s="547"/>
    </row>
    <row r="475" spans="2:24">
      <c r="B475" s="315"/>
      <c r="C475" s="314" t="e">
        <f t="shared" si="74"/>
        <v>#N/A</v>
      </c>
      <c r="D475" s="257"/>
      <c r="E475" s="277"/>
      <c r="F475" s="276"/>
      <c r="G475" s="257"/>
      <c r="H475" s="257"/>
      <c r="Q475" s="99"/>
      <c r="S475"/>
      <c r="T475"/>
      <c r="U475" s="543"/>
      <c r="V475" s="543"/>
      <c r="W475" s="547"/>
      <c r="X475" s="547"/>
    </row>
    <row r="476" spans="2:24">
      <c r="B476" s="315"/>
      <c r="C476" s="314" t="e">
        <f t="shared" si="74"/>
        <v>#N/A</v>
      </c>
      <c r="D476" s="257"/>
      <c r="E476" s="277"/>
      <c r="F476" s="276"/>
      <c r="G476" s="257"/>
      <c r="H476" s="257"/>
      <c r="Q476" s="99"/>
      <c r="S476"/>
      <c r="T476"/>
      <c r="U476" s="543"/>
      <c r="V476" s="543"/>
      <c r="W476" s="547"/>
      <c r="X476" s="547"/>
    </row>
    <row r="477" spans="2:24">
      <c r="B477" s="315"/>
      <c r="C477" s="314" t="e">
        <f t="shared" si="74"/>
        <v>#N/A</v>
      </c>
      <c r="D477" s="257"/>
      <c r="E477" s="277"/>
      <c r="F477" s="276"/>
      <c r="Q477" s="99"/>
      <c r="S477"/>
      <c r="T477"/>
      <c r="U477" s="543"/>
      <c r="V477" s="543"/>
      <c r="W477" s="547"/>
      <c r="X477" s="547"/>
    </row>
    <row r="478" spans="2:24">
      <c r="B478" s="315"/>
      <c r="C478" s="314" t="e">
        <f t="shared" si="74"/>
        <v>#N/A</v>
      </c>
      <c r="D478" s="257"/>
      <c r="E478" s="277"/>
      <c r="F478" s="276"/>
      <c r="G478" s="257"/>
      <c r="H478" s="257"/>
      <c r="Q478" s="99"/>
      <c r="S478"/>
      <c r="T478"/>
      <c r="U478" s="543"/>
      <c r="V478" s="543"/>
      <c r="W478" s="547"/>
      <c r="X478" s="547"/>
    </row>
    <row r="479" spans="2:24">
      <c r="B479" s="315"/>
      <c r="C479" s="314" t="e">
        <f t="shared" si="74"/>
        <v>#N/A</v>
      </c>
      <c r="S479"/>
      <c r="T479"/>
      <c r="U479" s="543"/>
      <c r="V479" s="543"/>
      <c r="W479" s="547"/>
      <c r="X479" s="547"/>
    </row>
    <row r="480" spans="2:24">
      <c r="B480" s="315"/>
      <c r="C480" s="314" t="e">
        <f t="shared" si="74"/>
        <v>#N/A</v>
      </c>
      <c r="D480" s="257"/>
      <c r="E480" s="277"/>
      <c r="F480" s="276"/>
      <c r="G480" s="257"/>
      <c r="H480" s="257"/>
      <c r="Q480" s="99"/>
      <c r="S480"/>
      <c r="T480"/>
      <c r="U480" s="543"/>
      <c r="V480" s="543"/>
      <c r="W480" s="547"/>
      <c r="X480" s="547"/>
    </row>
    <row r="481" spans="2:24">
      <c r="B481" s="315"/>
      <c r="C481" s="314" t="e">
        <f t="shared" si="74"/>
        <v>#N/A</v>
      </c>
      <c r="S481"/>
      <c r="T481"/>
      <c r="U481" s="543"/>
      <c r="V481" s="543"/>
      <c r="W481" s="547"/>
      <c r="X481" s="547"/>
    </row>
    <row r="482" spans="2:24">
      <c r="B482" s="315"/>
      <c r="C482" s="314" t="e">
        <f t="shared" si="74"/>
        <v>#N/A</v>
      </c>
      <c r="S482"/>
      <c r="T482"/>
      <c r="U482" s="543"/>
      <c r="V482" s="543"/>
      <c r="W482" s="547"/>
      <c r="X482" s="547"/>
    </row>
    <row r="483" spans="2:24">
      <c r="B483" s="315"/>
      <c r="C483" s="314" t="e">
        <f t="shared" si="74"/>
        <v>#N/A</v>
      </c>
      <c r="S483"/>
      <c r="T483"/>
      <c r="U483" s="543"/>
      <c r="V483" s="543"/>
      <c r="W483" s="547"/>
      <c r="X483" s="547"/>
    </row>
    <row r="484" spans="2:24">
      <c r="B484" s="315"/>
      <c r="C484" s="314" t="e">
        <f t="shared" si="74"/>
        <v>#N/A</v>
      </c>
      <c r="U484" s="543"/>
      <c r="V484" s="543"/>
      <c r="W484" s="547"/>
      <c r="X484" s="547"/>
    </row>
    <row r="485" spans="2:24">
      <c r="B485" s="315"/>
      <c r="C485" s="314" t="e">
        <f t="shared" si="74"/>
        <v>#N/A</v>
      </c>
      <c r="U485" s="543"/>
      <c r="V485" s="543"/>
      <c r="W485" s="547"/>
      <c r="X485" s="547"/>
    </row>
    <row r="486" spans="2:24">
      <c r="B486" s="315"/>
      <c r="C486" s="314" t="e">
        <f t="shared" si="74"/>
        <v>#N/A</v>
      </c>
      <c r="U486" s="543"/>
      <c r="V486" s="543"/>
      <c r="W486" s="547"/>
      <c r="X486" s="547"/>
    </row>
    <row r="487" spans="2:24">
      <c r="B487" s="315"/>
      <c r="C487" s="314" t="e">
        <f t="shared" si="74"/>
        <v>#N/A</v>
      </c>
      <c r="U487" s="543"/>
      <c r="V487" s="543"/>
      <c r="W487" s="547"/>
      <c r="X487" s="547"/>
    </row>
    <row r="488" spans="2:24">
      <c r="B488" s="315"/>
      <c r="C488" s="314" t="e">
        <f t="shared" si="74"/>
        <v>#N/A</v>
      </c>
      <c r="U488" s="543"/>
      <c r="V488" s="543"/>
      <c r="W488" s="547"/>
      <c r="X488" s="547"/>
    </row>
    <row r="489" spans="2:24">
      <c r="C489">
        <f>COUNTA(C452:C488)</f>
        <v>37</v>
      </c>
      <c r="D489" s="99"/>
      <c r="E489" s="277"/>
      <c r="F489" s="276"/>
      <c r="G489" s="469"/>
      <c r="H489" s="97"/>
      <c r="I489" s="97"/>
      <c r="J489" s="97"/>
      <c r="K489" s="97"/>
      <c r="U489" s="543"/>
      <c r="V489" s="543"/>
      <c r="W489" s="547"/>
      <c r="X489" s="547"/>
    </row>
    <row r="490" spans="2:24">
      <c r="B490" s="468"/>
      <c r="C490" s="468"/>
      <c r="D490" s="470"/>
      <c r="E490" s="471"/>
      <c r="F490" s="472"/>
      <c r="G490" s="473"/>
      <c r="H490" s="473"/>
      <c r="I490" s="473"/>
      <c r="J490" s="473"/>
      <c r="K490" s="473"/>
      <c r="L490" s="161"/>
      <c r="M490" s="161"/>
      <c r="N490" s="161"/>
      <c r="O490" s="161"/>
      <c r="P490" s="455"/>
      <c r="Q490" s="161"/>
      <c r="R490" s="161"/>
      <c r="S490" s="457"/>
      <c r="T490" s="457"/>
      <c r="U490" s="544"/>
      <c r="V490" s="544"/>
      <c r="W490" s="548"/>
      <c r="X490" s="548"/>
    </row>
    <row r="491" spans="2:24">
      <c r="B491" s="316" t="s">
        <v>32</v>
      </c>
      <c r="C491" s="314" t="e">
        <f>_xlfn.RANK.EQ(Q491,Q$491:Q$551)</f>
        <v>#N/A</v>
      </c>
      <c r="D491" s="357"/>
      <c r="E491" s="359"/>
      <c r="F491" s="276"/>
      <c r="I491" s="99"/>
      <c r="J491" s="99"/>
      <c r="K491" s="98"/>
      <c r="S491"/>
      <c r="T491"/>
      <c r="U491" s="543"/>
      <c r="V491" s="543"/>
      <c r="W491" s="547"/>
      <c r="X491" s="547"/>
    </row>
    <row r="492" spans="2:24">
      <c r="B492" s="316"/>
      <c r="C492" s="314" t="e">
        <f t="shared" ref="C492:C551" si="75">_xlfn.RANK.EQ(Q492,Q$491:Q$551)</f>
        <v>#N/A</v>
      </c>
      <c r="D492" s="357"/>
      <c r="E492" s="335"/>
      <c r="F492" s="276"/>
      <c r="I492" s="99"/>
      <c r="J492" s="99"/>
      <c r="K492" s="98"/>
      <c r="S492"/>
      <c r="T492"/>
      <c r="U492" s="543"/>
      <c r="V492" s="543"/>
      <c r="W492" s="547"/>
      <c r="X492" s="547"/>
    </row>
    <row r="493" spans="2:24">
      <c r="B493" s="316"/>
      <c r="C493" s="314" t="e">
        <f t="shared" si="75"/>
        <v>#N/A</v>
      </c>
      <c r="D493" s="327"/>
      <c r="E493" s="335"/>
      <c r="F493" s="276"/>
      <c r="I493" s="99"/>
      <c r="J493" s="99"/>
      <c r="K493" s="98"/>
      <c r="S493"/>
      <c r="T493"/>
      <c r="U493" s="543"/>
      <c r="V493" s="543"/>
      <c r="W493" s="547"/>
      <c r="X493" s="547"/>
    </row>
    <row r="494" spans="2:24">
      <c r="B494" s="316"/>
      <c r="C494" s="314" t="e">
        <f t="shared" si="75"/>
        <v>#N/A</v>
      </c>
      <c r="D494" s="257"/>
      <c r="E494" s="277"/>
      <c r="F494" s="276"/>
      <c r="I494" s="99"/>
      <c r="J494" s="99"/>
      <c r="K494" s="98"/>
      <c r="S494"/>
      <c r="T494"/>
      <c r="U494" s="543"/>
      <c r="V494" s="543"/>
      <c r="W494" s="547"/>
      <c r="X494" s="547"/>
    </row>
    <row r="495" spans="2:24">
      <c r="B495" s="316"/>
      <c r="C495" s="314" t="e">
        <f t="shared" si="75"/>
        <v>#N/A</v>
      </c>
      <c r="D495" s="257"/>
      <c r="E495" s="277"/>
      <c r="F495" s="276"/>
      <c r="I495" s="99"/>
      <c r="J495" s="99"/>
      <c r="K495" s="98"/>
      <c r="S495"/>
      <c r="T495"/>
      <c r="U495" s="543"/>
      <c r="V495" s="543"/>
      <c r="W495" s="547"/>
      <c r="X495" s="547"/>
    </row>
    <row r="496" spans="2:24">
      <c r="B496" s="316"/>
      <c r="C496" s="314" t="e">
        <f t="shared" si="75"/>
        <v>#N/A</v>
      </c>
      <c r="D496" s="257"/>
      <c r="E496" s="277"/>
      <c r="F496" s="276"/>
      <c r="I496" s="99"/>
      <c r="J496" s="99"/>
      <c r="K496" s="98"/>
      <c r="S496"/>
      <c r="T496"/>
      <c r="U496" s="543"/>
      <c r="V496" s="543"/>
      <c r="W496" s="547"/>
      <c r="X496" s="547"/>
    </row>
    <row r="497" spans="2:24">
      <c r="B497" s="316"/>
      <c r="C497" s="314" t="e">
        <f t="shared" si="75"/>
        <v>#N/A</v>
      </c>
      <c r="D497" s="257"/>
      <c r="E497" s="277"/>
      <c r="F497" s="276"/>
      <c r="I497" s="99"/>
      <c r="J497" s="99"/>
      <c r="K497" s="98"/>
      <c r="S497"/>
      <c r="T497"/>
      <c r="U497" s="543"/>
      <c r="V497" s="543"/>
      <c r="W497" s="547"/>
      <c r="X497" s="547"/>
    </row>
    <row r="498" spans="2:24">
      <c r="B498" s="316"/>
      <c r="C498" s="314" t="e">
        <f t="shared" si="75"/>
        <v>#N/A</v>
      </c>
      <c r="D498" s="257"/>
      <c r="E498" s="277"/>
      <c r="F498" s="276"/>
      <c r="I498" s="99"/>
      <c r="J498" s="99"/>
      <c r="K498" s="98"/>
      <c r="S498"/>
      <c r="T498"/>
      <c r="U498" s="543"/>
      <c r="V498" s="543"/>
      <c r="W498" s="547"/>
      <c r="X498" s="547"/>
    </row>
    <row r="499" spans="2:24">
      <c r="B499" s="316"/>
      <c r="C499" s="314" t="e">
        <f t="shared" si="75"/>
        <v>#N/A</v>
      </c>
      <c r="D499" s="257"/>
      <c r="E499" s="277"/>
      <c r="F499" s="276"/>
      <c r="I499" s="99"/>
      <c r="J499" s="99"/>
      <c r="K499" s="98"/>
      <c r="S499"/>
      <c r="T499"/>
      <c r="U499" s="543"/>
      <c r="V499" s="543"/>
      <c r="W499" s="547"/>
      <c r="X499" s="547"/>
    </row>
    <row r="500" spans="2:24">
      <c r="B500" s="316"/>
      <c r="C500" s="314" t="e">
        <f t="shared" si="75"/>
        <v>#N/A</v>
      </c>
      <c r="D500" s="257"/>
      <c r="E500" s="277"/>
      <c r="F500" s="276"/>
      <c r="I500" s="99"/>
      <c r="J500" s="99"/>
      <c r="K500" s="98"/>
      <c r="S500"/>
      <c r="T500"/>
      <c r="U500" s="543"/>
      <c r="V500" s="543"/>
      <c r="W500" s="547"/>
      <c r="X500" s="547"/>
    </row>
    <row r="501" spans="2:24">
      <c r="B501" s="316"/>
      <c r="C501" s="314" t="e">
        <f t="shared" si="75"/>
        <v>#N/A</v>
      </c>
      <c r="D501" s="257"/>
      <c r="E501" s="277"/>
      <c r="F501" s="276"/>
      <c r="I501" s="99"/>
      <c r="J501" s="99"/>
      <c r="K501" s="98"/>
      <c r="S501"/>
      <c r="T501"/>
      <c r="U501" s="543"/>
      <c r="V501" s="543"/>
      <c r="W501" s="547"/>
      <c r="X501" s="547"/>
    </row>
    <row r="502" spans="2:24">
      <c r="B502" s="316"/>
      <c r="C502" s="314" t="e">
        <f t="shared" si="75"/>
        <v>#N/A</v>
      </c>
      <c r="D502" s="257"/>
      <c r="E502" s="277"/>
      <c r="F502" s="276"/>
      <c r="I502" s="99"/>
      <c r="J502" s="99"/>
      <c r="K502" s="98"/>
      <c r="S502"/>
      <c r="T502"/>
      <c r="U502" s="543"/>
      <c r="V502" s="543"/>
      <c r="W502" s="547"/>
      <c r="X502" s="547"/>
    </row>
    <row r="503" spans="2:24">
      <c r="B503" s="316"/>
      <c r="C503" s="314" t="e">
        <f t="shared" si="75"/>
        <v>#N/A</v>
      </c>
      <c r="D503" s="257"/>
      <c r="E503" s="277"/>
      <c r="F503" s="276"/>
      <c r="I503" s="99"/>
      <c r="J503" s="99"/>
      <c r="K503" s="98"/>
      <c r="S503"/>
      <c r="T503"/>
      <c r="W503" s="547"/>
      <c r="X503" s="547"/>
    </row>
    <row r="504" spans="2:24">
      <c r="B504" s="316"/>
      <c r="C504" s="314" t="e">
        <f t="shared" si="75"/>
        <v>#N/A</v>
      </c>
      <c r="D504" s="257"/>
      <c r="E504" s="277"/>
      <c r="F504" s="276"/>
      <c r="I504" s="99"/>
      <c r="J504" s="99"/>
      <c r="K504" s="98"/>
      <c r="S504"/>
      <c r="T504"/>
      <c r="W504" s="547"/>
      <c r="X504" s="547"/>
    </row>
    <row r="505" spans="2:24">
      <c r="B505" s="316"/>
      <c r="C505" s="314" t="e">
        <f t="shared" si="75"/>
        <v>#N/A</v>
      </c>
      <c r="D505" s="257"/>
      <c r="E505" s="277"/>
      <c r="F505" s="276"/>
      <c r="I505" s="99"/>
      <c r="J505" s="99"/>
      <c r="K505" s="98"/>
      <c r="S505"/>
      <c r="T505"/>
      <c r="W505" s="547"/>
      <c r="X505" s="547"/>
    </row>
    <row r="506" spans="2:24">
      <c r="B506" s="316"/>
      <c r="C506" s="314" t="e">
        <f t="shared" si="75"/>
        <v>#N/A</v>
      </c>
      <c r="D506" s="257"/>
      <c r="E506" s="277"/>
      <c r="F506" s="276"/>
      <c r="I506" s="99"/>
      <c r="J506" s="99"/>
      <c r="K506" s="98"/>
      <c r="S506"/>
      <c r="T506"/>
      <c r="W506" s="547"/>
      <c r="X506" s="547"/>
    </row>
    <row r="507" spans="2:24">
      <c r="B507" s="316"/>
      <c r="C507" s="314" t="e">
        <f t="shared" si="75"/>
        <v>#N/A</v>
      </c>
      <c r="D507" s="257"/>
      <c r="E507" s="277"/>
      <c r="F507" s="276"/>
      <c r="I507" s="99"/>
      <c r="J507" s="99"/>
      <c r="K507" s="98"/>
      <c r="S507"/>
      <c r="T507"/>
      <c r="W507" s="547"/>
      <c r="X507" s="547"/>
    </row>
    <row r="508" spans="2:24">
      <c r="B508" s="316"/>
      <c r="C508" s="314" t="e">
        <f t="shared" si="75"/>
        <v>#N/A</v>
      </c>
      <c r="D508" s="257"/>
      <c r="E508" s="277"/>
      <c r="F508" s="276"/>
      <c r="I508" s="99"/>
      <c r="J508" s="99"/>
      <c r="K508" s="98"/>
      <c r="S508"/>
      <c r="T508"/>
      <c r="W508" s="547"/>
      <c r="X508" s="547"/>
    </row>
    <row r="509" spans="2:24">
      <c r="B509" s="316"/>
      <c r="C509" s="314" t="e">
        <f t="shared" si="75"/>
        <v>#N/A</v>
      </c>
      <c r="D509" s="257"/>
      <c r="E509" s="277"/>
      <c r="F509" s="276"/>
      <c r="I509" s="99"/>
      <c r="J509" s="99"/>
      <c r="K509" s="98"/>
      <c r="S509"/>
      <c r="T509"/>
      <c r="W509" s="547"/>
      <c r="X509" s="547"/>
    </row>
    <row r="510" spans="2:24">
      <c r="B510" s="316"/>
      <c r="C510" s="314" t="e">
        <f t="shared" si="75"/>
        <v>#N/A</v>
      </c>
      <c r="D510" s="257"/>
      <c r="E510" s="277"/>
      <c r="F510" s="276"/>
      <c r="I510" s="99"/>
      <c r="J510" s="99"/>
      <c r="K510" s="98"/>
      <c r="S510"/>
      <c r="T510"/>
      <c r="W510" s="547"/>
      <c r="X510" s="547"/>
    </row>
    <row r="511" spans="2:24">
      <c r="B511" s="316"/>
      <c r="C511" s="314" t="e">
        <f t="shared" si="75"/>
        <v>#N/A</v>
      </c>
      <c r="D511" s="257"/>
      <c r="E511" s="277"/>
      <c r="F511" s="276"/>
      <c r="I511" s="99"/>
      <c r="J511" s="99"/>
      <c r="K511" s="98"/>
      <c r="S511"/>
      <c r="T511"/>
      <c r="W511" s="547"/>
      <c r="X511" s="547"/>
    </row>
    <row r="512" spans="2:24">
      <c r="B512" s="316"/>
      <c r="C512" s="314" t="e">
        <f t="shared" si="75"/>
        <v>#N/A</v>
      </c>
      <c r="D512" s="257"/>
      <c r="E512" s="277"/>
      <c r="F512" s="276"/>
      <c r="I512" s="99"/>
      <c r="J512" s="99"/>
      <c r="K512" s="98"/>
      <c r="S512"/>
      <c r="T512"/>
      <c r="W512" s="547"/>
      <c r="X512" s="547"/>
    </row>
    <row r="513" spans="2:24">
      <c r="B513" s="316"/>
      <c r="C513" s="314" t="e">
        <f t="shared" si="75"/>
        <v>#N/A</v>
      </c>
      <c r="D513" s="257"/>
      <c r="E513" s="277"/>
      <c r="F513" s="276"/>
      <c r="I513" s="99"/>
      <c r="J513" s="99"/>
      <c r="K513" s="98"/>
      <c r="S513"/>
      <c r="T513"/>
      <c r="W513" s="547"/>
      <c r="X513" s="547"/>
    </row>
    <row r="514" spans="2:24">
      <c r="B514" s="316"/>
      <c r="C514" s="314" t="e">
        <f t="shared" si="75"/>
        <v>#N/A</v>
      </c>
      <c r="D514" s="257"/>
      <c r="E514" s="277"/>
      <c r="F514" s="276"/>
      <c r="I514" s="99"/>
      <c r="J514" s="99"/>
      <c r="K514" s="98"/>
      <c r="S514"/>
      <c r="T514"/>
      <c r="W514" s="547"/>
      <c r="X514" s="547"/>
    </row>
    <row r="515" spans="2:24">
      <c r="B515" s="316"/>
      <c r="C515" s="314" t="e">
        <f t="shared" si="75"/>
        <v>#N/A</v>
      </c>
      <c r="D515" s="257"/>
      <c r="E515" s="277"/>
      <c r="F515" s="276"/>
      <c r="I515" s="99"/>
      <c r="J515" s="99"/>
      <c r="K515" s="98"/>
      <c r="S515"/>
      <c r="T515"/>
      <c r="W515" s="547"/>
      <c r="X515" s="547"/>
    </row>
    <row r="516" spans="2:24">
      <c r="B516" s="316"/>
      <c r="C516" s="314" t="e">
        <f t="shared" si="75"/>
        <v>#N/A</v>
      </c>
      <c r="D516" s="257"/>
      <c r="E516" s="277"/>
      <c r="F516" s="276"/>
      <c r="I516" s="99"/>
      <c r="J516" s="99"/>
      <c r="K516" s="98"/>
      <c r="L516" s="98"/>
      <c r="M516" s="98"/>
      <c r="N516" s="98"/>
      <c r="O516" s="98"/>
      <c r="P516" s="475"/>
      <c r="S516"/>
      <c r="T516"/>
      <c r="W516" s="547"/>
      <c r="X516" s="547"/>
    </row>
    <row r="517" spans="2:24">
      <c r="B517" s="316"/>
      <c r="C517" s="314" t="e">
        <f t="shared" si="75"/>
        <v>#N/A</v>
      </c>
      <c r="D517" s="257"/>
      <c r="E517" s="277"/>
      <c r="F517" s="276"/>
      <c r="I517" s="99"/>
      <c r="J517" s="99"/>
      <c r="K517" s="98"/>
      <c r="L517" s="98"/>
      <c r="M517" s="98"/>
      <c r="N517" s="98"/>
      <c r="O517" s="98"/>
      <c r="P517" s="475"/>
      <c r="S517"/>
      <c r="T517"/>
      <c r="W517" s="547"/>
      <c r="X517" s="547"/>
    </row>
    <row r="518" spans="2:24">
      <c r="B518" s="316"/>
      <c r="C518" s="314" t="e">
        <f t="shared" si="75"/>
        <v>#N/A</v>
      </c>
      <c r="D518" s="257"/>
      <c r="E518" s="277"/>
      <c r="F518" s="276"/>
      <c r="I518" s="99"/>
      <c r="J518" s="99"/>
      <c r="K518" s="98"/>
      <c r="L518" s="98"/>
      <c r="M518" s="98"/>
      <c r="N518" s="98"/>
      <c r="O518" s="98"/>
      <c r="P518" s="475"/>
      <c r="S518"/>
      <c r="T518"/>
      <c r="W518" s="547"/>
      <c r="X518" s="547"/>
    </row>
    <row r="519" spans="2:24">
      <c r="B519" s="316"/>
      <c r="C519" s="314" t="e">
        <f t="shared" si="75"/>
        <v>#N/A</v>
      </c>
      <c r="D519" s="257"/>
      <c r="E519" s="277"/>
      <c r="F519" s="276"/>
      <c r="I519" s="99"/>
      <c r="J519" s="99"/>
      <c r="K519" s="98"/>
      <c r="L519" s="98"/>
      <c r="M519" s="98"/>
      <c r="N519" s="98"/>
      <c r="O519" s="98"/>
      <c r="P519" s="475"/>
      <c r="S519"/>
      <c r="T519"/>
      <c r="W519" s="547"/>
      <c r="X519" s="547"/>
    </row>
    <row r="520" spans="2:24">
      <c r="B520" s="316"/>
      <c r="C520" s="314" t="e">
        <f t="shared" si="75"/>
        <v>#N/A</v>
      </c>
      <c r="D520" s="257"/>
      <c r="E520" s="277"/>
      <c r="F520" s="276"/>
      <c r="I520" s="99"/>
      <c r="J520" s="99"/>
      <c r="K520" s="98"/>
      <c r="L520" s="98"/>
      <c r="M520" s="98"/>
      <c r="N520" s="98"/>
      <c r="O520" s="98"/>
      <c r="P520" s="475"/>
      <c r="S520"/>
      <c r="T520"/>
      <c r="W520" s="547"/>
      <c r="X520" s="547"/>
    </row>
    <row r="521" spans="2:24">
      <c r="B521" s="316"/>
      <c r="C521" s="314" t="e">
        <f t="shared" si="75"/>
        <v>#N/A</v>
      </c>
      <c r="D521" s="257"/>
      <c r="E521" s="277"/>
      <c r="F521" s="276"/>
      <c r="I521" s="99"/>
      <c r="J521" s="99"/>
      <c r="K521" s="98"/>
      <c r="L521" s="98"/>
      <c r="M521" s="98"/>
      <c r="N521" s="98"/>
      <c r="O521" s="98"/>
      <c r="P521" s="475"/>
      <c r="S521"/>
      <c r="T521"/>
      <c r="W521" s="547"/>
      <c r="X521" s="547"/>
    </row>
    <row r="522" spans="2:24">
      <c r="B522" s="316"/>
      <c r="C522" s="314" t="e">
        <f t="shared" si="75"/>
        <v>#N/A</v>
      </c>
      <c r="D522" s="257"/>
      <c r="E522" s="277"/>
      <c r="F522" s="276"/>
      <c r="I522" s="99"/>
      <c r="J522" s="99"/>
      <c r="K522" s="98"/>
      <c r="L522" s="98"/>
      <c r="M522" s="98"/>
      <c r="N522" s="98"/>
      <c r="O522" s="98"/>
      <c r="P522" s="475"/>
      <c r="S522"/>
      <c r="T522"/>
      <c r="W522" s="547"/>
      <c r="X522" s="547"/>
    </row>
    <row r="523" spans="2:24">
      <c r="B523" s="316"/>
      <c r="C523" s="314" t="e">
        <f t="shared" si="75"/>
        <v>#N/A</v>
      </c>
      <c r="D523" s="257"/>
      <c r="E523" s="277"/>
      <c r="F523" s="276"/>
      <c r="I523" s="99"/>
      <c r="J523" s="99"/>
      <c r="K523" s="98"/>
      <c r="L523" s="98"/>
      <c r="M523" s="98"/>
      <c r="N523" s="98"/>
      <c r="O523" s="98"/>
      <c r="P523" s="475"/>
      <c r="S523"/>
      <c r="T523"/>
      <c r="W523" s="547"/>
      <c r="X523" s="547"/>
    </row>
    <row r="524" spans="2:24">
      <c r="B524" s="316"/>
      <c r="C524" s="314" t="e">
        <f t="shared" si="75"/>
        <v>#N/A</v>
      </c>
      <c r="D524" s="257"/>
      <c r="E524" s="277"/>
      <c r="F524" s="276"/>
      <c r="I524" s="99"/>
      <c r="J524" s="99"/>
      <c r="K524" s="98"/>
      <c r="L524" s="98"/>
      <c r="M524" s="98"/>
      <c r="N524" s="98"/>
      <c r="O524" s="98"/>
      <c r="P524" s="475"/>
      <c r="S524"/>
      <c r="T524"/>
      <c r="W524" s="547"/>
      <c r="X524" s="547"/>
    </row>
    <row r="525" spans="2:24">
      <c r="B525" s="316"/>
      <c r="C525" s="314" t="e">
        <f t="shared" si="75"/>
        <v>#N/A</v>
      </c>
      <c r="D525" s="257"/>
      <c r="E525" s="277"/>
      <c r="F525" s="276"/>
      <c r="I525" s="99"/>
      <c r="J525" s="99"/>
      <c r="K525" s="98"/>
      <c r="L525" s="98"/>
      <c r="M525" s="98"/>
      <c r="N525" s="98"/>
      <c r="O525" s="98"/>
      <c r="P525" s="475"/>
      <c r="S525"/>
      <c r="T525"/>
      <c r="W525" s="547"/>
      <c r="X525" s="547"/>
    </row>
    <row r="526" spans="2:24">
      <c r="B526" s="316"/>
      <c r="C526" s="314" t="e">
        <f t="shared" si="75"/>
        <v>#N/A</v>
      </c>
      <c r="D526" s="257"/>
      <c r="E526" s="277"/>
      <c r="F526" s="276"/>
      <c r="I526" s="99"/>
      <c r="J526" s="99"/>
      <c r="K526" s="98"/>
      <c r="L526" s="98"/>
      <c r="M526" s="98"/>
      <c r="N526" s="98"/>
      <c r="O526" s="98"/>
      <c r="P526" s="475"/>
      <c r="S526"/>
      <c r="T526"/>
      <c r="W526" s="547"/>
      <c r="X526" s="547"/>
    </row>
    <row r="527" spans="2:24">
      <c r="B527" s="316"/>
      <c r="C527" s="314" t="e">
        <f t="shared" si="75"/>
        <v>#N/A</v>
      </c>
      <c r="D527" s="257"/>
      <c r="E527" s="277"/>
      <c r="F527" s="276"/>
      <c r="I527" s="99"/>
      <c r="J527" s="99"/>
      <c r="K527" s="98"/>
      <c r="L527" s="98"/>
      <c r="M527" s="98"/>
      <c r="N527" s="98"/>
      <c r="O527" s="98"/>
      <c r="P527" s="475"/>
      <c r="S527"/>
      <c r="T527"/>
      <c r="W527" s="547"/>
      <c r="X527" s="547"/>
    </row>
    <row r="528" spans="2:24">
      <c r="B528" s="316"/>
      <c r="C528" s="314" t="e">
        <f t="shared" si="75"/>
        <v>#N/A</v>
      </c>
      <c r="D528" s="257"/>
      <c r="E528" s="277"/>
      <c r="F528" s="276"/>
      <c r="I528" s="99"/>
      <c r="J528" s="99"/>
      <c r="K528" s="98"/>
      <c r="L528" s="98"/>
      <c r="M528" s="98"/>
      <c r="N528" s="98"/>
      <c r="O528" s="98"/>
      <c r="P528" s="475"/>
      <c r="S528"/>
      <c r="T528"/>
      <c r="W528" s="547"/>
      <c r="X528" s="547"/>
    </row>
    <row r="529" spans="2:24">
      <c r="B529" s="316"/>
      <c r="C529" s="314" t="e">
        <f t="shared" si="75"/>
        <v>#N/A</v>
      </c>
      <c r="D529" s="257"/>
      <c r="E529" s="277"/>
      <c r="F529" s="276"/>
      <c r="I529" s="99"/>
      <c r="J529" s="99"/>
      <c r="K529" s="98"/>
      <c r="L529" s="98"/>
      <c r="M529" s="98"/>
      <c r="N529" s="98"/>
      <c r="O529" s="98"/>
      <c r="P529" s="475"/>
      <c r="S529"/>
      <c r="T529"/>
      <c r="W529" s="547"/>
      <c r="X529" s="547"/>
    </row>
    <row r="530" spans="2:24">
      <c r="B530" s="316"/>
      <c r="C530" s="314" t="e">
        <f t="shared" si="75"/>
        <v>#N/A</v>
      </c>
      <c r="D530" s="257"/>
      <c r="E530" s="277"/>
      <c r="F530" s="276"/>
      <c r="I530" s="99"/>
      <c r="J530" s="99"/>
      <c r="K530" s="98"/>
      <c r="L530" s="98"/>
      <c r="M530" s="98"/>
      <c r="N530" s="98"/>
      <c r="O530" s="98"/>
      <c r="P530" s="475"/>
      <c r="S530"/>
      <c r="T530"/>
      <c r="W530" s="547"/>
      <c r="X530" s="547"/>
    </row>
    <row r="531" spans="2:24">
      <c r="B531" s="316"/>
      <c r="C531" s="314" t="e">
        <f t="shared" si="75"/>
        <v>#N/A</v>
      </c>
      <c r="D531" s="257"/>
      <c r="E531" s="277"/>
      <c r="F531" s="276"/>
      <c r="I531" s="99"/>
      <c r="J531" s="99"/>
      <c r="K531" s="98"/>
      <c r="L531" s="98"/>
      <c r="M531" s="98"/>
      <c r="N531" s="98"/>
      <c r="O531" s="98"/>
      <c r="P531" s="475"/>
      <c r="S531"/>
      <c r="T531"/>
      <c r="W531" s="547"/>
      <c r="X531" s="547"/>
    </row>
    <row r="532" spans="2:24">
      <c r="B532" s="316"/>
      <c r="C532" s="314" t="e">
        <f t="shared" si="75"/>
        <v>#N/A</v>
      </c>
      <c r="D532" s="257"/>
      <c r="E532" s="277"/>
      <c r="F532" s="276"/>
      <c r="I532" s="99"/>
      <c r="J532" s="99"/>
      <c r="K532" s="98"/>
      <c r="S532"/>
      <c r="T532"/>
      <c r="W532" s="547"/>
      <c r="X532" s="547"/>
    </row>
    <row r="533" spans="2:24">
      <c r="B533" s="316"/>
      <c r="C533" s="314" t="e">
        <f t="shared" si="75"/>
        <v>#N/A</v>
      </c>
      <c r="D533" s="257"/>
      <c r="E533" s="277"/>
      <c r="F533" s="276"/>
      <c r="I533" s="99"/>
      <c r="J533" s="99"/>
      <c r="K533" s="98"/>
      <c r="S533"/>
      <c r="T533"/>
      <c r="W533" s="547"/>
      <c r="X533" s="547"/>
    </row>
    <row r="534" spans="2:24">
      <c r="B534" s="316"/>
      <c r="C534" s="314" t="e">
        <f t="shared" si="75"/>
        <v>#N/A</v>
      </c>
      <c r="D534" s="257"/>
      <c r="E534" s="277"/>
      <c r="F534" s="276"/>
      <c r="I534" s="99"/>
      <c r="J534" s="99"/>
      <c r="K534" s="98"/>
      <c r="S534"/>
      <c r="T534"/>
      <c r="W534" s="547"/>
      <c r="X534" s="547"/>
    </row>
    <row r="535" spans="2:24">
      <c r="B535" s="316"/>
      <c r="C535" s="314" t="e">
        <f t="shared" si="75"/>
        <v>#N/A</v>
      </c>
      <c r="D535" s="257"/>
      <c r="E535" s="277"/>
      <c r="F535" s="276"/>
      <c r="I535" s="99"/>
      <c r="J535" s="99"/>
      <c r="K535" s="98"/>
      <c r="S535"/>
      <c r="T535"/>
      <c r="W535" s="547"/>
      <c r="X535" s="547"/>
    </row>
    <row r="536" spans="2:24">
      <c r="B536" s="316"/>
      <c r="C536" s="314" t="e">
        <f t="shared" si="75"/>
        <v>#N/A</v>
      </c>
      <c r="D536" s="257"/>
      <c r="E536" s="277"/>
      <c r="F536" s="276"/>
      <c r="I536" s="99"/>
      <c r="J536" s="99"/>
      <c r="K536" s="98"/>
      <c r="S536"/>
      <c r="T536"/>
      <c r="W536" s="547"/>
      <c r="X536" s="547"/>
    </row>
    <row r="537" spans="2:24">
      <c r="B537" s="316"/>
      <c r="C537" s="314" t="e">
        <f t="shared" si="75"/>
        <v>#N/A</v>
      </c>
      <c r="D537" s="257"/>
      <c r="E537" s="277"/>
      <c r="F537" s="276"/>
      <c r="G537" s="257"/>
      <c r="H537" s="257"/>
      <c r="K537" s="99"/>
      <c r="S537"/>
      <c r="T537"/>
      <c r="W537" s="547"/>
      <c r="X537" s="547"/>
    </row>
    <row r="538" spans="2:24">
      <c r="B538" s="316"/>
      <c r="C538" s="314" t="e">
        <f t="shared" si="75"/>
        <v>#N/A</v>
      </c>
      <c r="D538" s="257"/>
      <c r="E538" s="277"/>
      <c r="F538" s="276"/>
      <c r="I538" s="99"/>
      <c r="J538" s="99"/>
      <c r="K538" s="98"/>
      <c r="S538"/>
      <c r="T538"/>
      <c r="W538" s="547"/>
      <c r="X538" s="547"/>
    </row>
    <row r="539" spans="2:24">
      <c r="B539" s="316"/>
      <c r="C539" s="314" t="e">
        <f t="shared" si="75"/>
        <v>#N/A</v>
      </c>
      <c r="D539" s="257"/>
      <c r="E539" s="277"/>
      <c r="F539" s="276"/>
      <c r="I539" s="99"/>
      <c r="J539" s="99"/>
      <c r="K539" s="98"/>
      <c r="S539"/>
      <c r="T539"/>
      <c r="W539" s="547"/>
      <c r="X539" s="547"/>
    </row>
    <row r="540" spans="2:24">
      <c r="B540" s="316"/>
      <c r="C540" s="314" t="e">
        <f t="shared" si="75"/>
        <v>#N/A</v>
      </c>
      <c r="D540" s="257"/>
      <c r="E540" s="277"/>
      <c r="F540" s="276"/>
      <c r="I540" s="99"/>
      <c r="J540" s="99"/>
      <c r="K540" s="98"/>
      <c r="S540"/>
      <c r="T540"/>
      <c r="W540" s="547"/>
      <c r="X540" s="547"/>
    </row>
    <row r="541" spans="2:24">
      <c r="B541" s="316"/>
      <c r="C541" s="314" t="e">
        <f t="shared" si="75"/>
        <v>#N/A</v>
      </c>
      <c r="D541" s="257"/>
      <c r="E541" s="277"/>
      <c r="F541" s="276"/>
      <c r="I541" s="99"/>
      <c r="J541" s="99"/>
      <c r="K541" s="98"/>
      <c r="S541"/>
      <c r="T541"/>
      <c r="W541" s="547"/>
      <c r="X541" s="547"/>
    </row>
    <row r="542" spans="2:24">
      <c r="B542" s="316"/>
      <c r="C542" s="314" t="e">
        <f t="shared" si="75"/>
        <v>#N/A</v>
      </c>
      <c r="D542" s="257"/>
      <c r="E542" s="277"/>
      <c r="F542" s="276"/>
      <c r="I542" s="99"/>
      <c r="J542" s="99"/>
      <c r="K542" s="98"/>
      <c r="S542"/>
      <c r="T542"/>
      <c r="W542" s="547"/>
      <c r="X542" s="547"/>
    </row>
    <row r="543" spans="2:24">
      <c r="B543" s="316"/>
      <c r="C543" s="314" t="e">
        <f t="shared" si="75"/>
        <v>#N/A</v>
      </c>
      <c r="D543" s="257"/>
      <c r="E543" s="277"/>
      <c r="F543" s="276"/>
      <c r="I543" s="99"/>
      <c r="J543" s="99"/>
      <c r="K543" s="98"/>
      <c r="S543"/>
      <c r="T543"/>
      <c r="W543" s="547"/>
      <c r="X543" s="547"/>
    </row>
    <row r="544" spans="2:24">
      <c r="B544" s="316"/>
      <c r="C544" s="314" t="e">
        <f t="shared" si="75"/>
        <v>#N/A</v>
      </c>
      <c r="S544"/>
      <c r="T544"/>
      <c r="W544" s="547"/>
      <c r="X544" s="547"/>
    </row>
    <row r="545" spans="2:24">
      <c r="B545" s="316"/>
      <c r="C545" s="314" t="e">
        <f t="shared" si="75"/>
        <v>#N/A</v>
      </c>
      <c r="S545"/>
      <c r="T545"/>
      <c r="W545" s="547"/>
      <c r="X545" s="547"/>
    </row>
    <row r="546" spans="2:24">
      <c r="B546" s="316"/>
      <c r="C546" s="314" t="e">
        <f t="shared" si="75"/>
        <v>#N/A</v>
      </c>
      <c r="S546"/>
      <c r="T546"/>
      <c r="W546" s="547"/>
      <c r="X546" s="547"/>
    </row>
    <row r="547" spans="2:24">
      <c r="B547" s="316"/>
      <c r="C547" s="314" t="e">
        <f t="shared" si="75"/>
        <v>#N/A</v>
      </c>
      <c r="S547"/>
      <c r="T547"/>
      <c r="W547" s="547"/>
      <c r="X547" s="547"/>
    </row>
    <row r="548" spans="2:24">
      <c r="B548" s="316"/>
      <c r="C548" s="314" t="e">
        <f t="shared" si="75"/>
        <v>#N/A</v>
      </c>
      <c r="W548" s="547"/>
      <c r="X548" s="547"/>
    </row>
    <row r="549" spans="2:24">
      <c r="B549" s="316"/>
      <c r="C549" s="314" t="e">
        <f t="shared" si="75"/>
        <v>#N/A</v>
      </c>
      <c r="W549" s="547"/>
      <c r="X549" s="547"/>
    </row>
    <row r="550" spans="2:24">
      <c r="B550" s="316"/>
      <c r="C550" s="314" t="e">
        <f t="shared" si="75"/>
        <v>#N/A</v>
      </c>
      <c r="W550" s="547"/>
      <c r="X550" s="547"/>
    </row>
    <row r="551" spans="2:24">
      <c r="B551" s="316"/>
      <c r="C551" s="314" t="e">
        <f t="shared" si="75"/>
        <v>#N/A</v>
      </c>
      <c r="W551" s="547"/>
      <c r="X551" s="547"/>
    </row>
    <row r="552" spans="2:24">
      <c r="C552">
        <f>COUNTA(C491:C551)</f>
        <v>61</v>
      </c>
      <c r="S552"/>
      <c r="T552"/>
      <c r="W552" s="547"/>
      <c r="X552" s="547"/>
    </row>
  </sheetData>
  <phoneticPr fontId="19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FDED-9514-4D92-85EE-A5B304289A6E}">
  <sheetPr>
    <tabColor rgb="FFFFFF00"/>
  </sheetPr>
  <dimension ref="B1:S458"/>
  <sheetViews>
    <sheetView workbookViewId="0">
      <selection activeCell="C2" sqref="C2"/>
    </sheetView>
  </sheetViews>
  <sheetFormatPr defaultRowHeight="15"/>
  <cols>
    <col min="1" max="1" width="2.28515625" customWidth="1"/>
    <col min="2" max="2" width="12.28515625" style="1" bestFit="1" customWidth="1"/>
    <col min="3" max="3" width="11" bestFit="1" customWidth="1"/>
    <col min="4" max="4" width="26.42578125" bestFit="1" customWidth="1"/>
    <col min="5" max="5" width="16" style="300" bestFit="1" customWidth="1"/>
    <col min="6" max="6" width="6.5703125" style="261" bestFit="1" customWidth="1"/>
    <col min="7" max="7" width="9.42578125" bestFit="1" customWidth="1"/>
    <col min="8" max="16" width="6.5703125" customWidth="1"/>
    <col min="17" max="17" width="6.5703125" style="280" customWidth="1"/>
    <col min="18" max="18" width="6.5703125" customWidth="1"/>
    <col min="19" max="19" width="7.140625" style="231" customWidth="1"/>
  </cols>
  <sheetData>
    <row r="1" spans="2:19" ht="80.25">
      <c r="B1" s="266" t="s">
        <v>46</v>
      </c>
      <c r="C1" s="266" t="s">
        <v>163</v>
      </c>
      <c r="D1" s="265" t="s">
        <v>1</v>
      </c>
      <c r="E1" s="447" t="s">
        <v>2</v>
      </c>
      <c r="F1" s="448" t="s">
        <v>45</v>
      </c>
      <c r="G1" s="440" t="str">
        <f>Yellow!E2</f>
        <v>Hawse End WCOC</v>
      </c>
      <c r="H1" s="440" t="str">
        <f>Yellow!F2</f>
        <v>Silver How LOC</v>
      </c>
      <c r="I1" s="440" t="str">
        <f>Yellow!G2</f>
        <v>Bea Tarn WCOC</v>
      </c>
      <c r="J1" s="440" t="str">
        <f>Yellow!H2</f>
        <v>Bampton Common BL</v>
      </c>
      <c r="K1" s="440" t="str">
        <f>Yellow!I2</f>
        <v>Troutal Fell LOC</v>
      </c>
      <c r="L1" s="440">
        <f>Yellow!J2</f>
        <v>0</v>
      </c>
      <c r="M1" s="440">
        <f>Yellow!K2</f>
        <v>0</v>
      </c>
      <c r="N1" s="440">
        <f>Yellow!L2</f>
        <v>0</v>
      </c>
      <c r="O1" s="440">
        <f>Yellow!M2</f>
        <v>0</v>
      </c>
      <c r="P1" s="440">
        <f>Yellow!N2</f>
        <v>0</v>
      </c>
      <c r="Q1" s="449" t="s">
        <v>36</v>
      </c>
      <c r="R1" s="440" t="s">
        <v>43</v>
      </c>
      <c r="S1" s="450" t="s">
        <v>44</v>
      </c>
    </row>
    <row r="2" spans="2:19">
      <c r="B2" s="451" t="s">
        <v>0</v>
      </c>
      <c r="C2" s="314" t="e">
        <f>RANK(Q2,Q$2:Q$65)</f>
        <v>#N/A</v>
      </c>
      <c r="D2" s="327"/>
      <c r="E2" s="335"/>
      <c r="F2" s="257"/>
      <c r="G2" s="306"/>
      <c r="H2" s="307"/>
      <c r="I2" s="308"/>
      <c r="J2" s="307"/>
      <c r="K2" s="307"/>
      <c r="L2" s="307"/>
      <c r="M2" s="307"/>
      <c r="N2" s="307"/>
      <c r="O2" s="303"/>
      <c r="P2" s="303"/>
    </row>
    <row r="3" spans="2:19">
      <c r="B3" s="452"/>
      <c r="C3" s="314" t="e">
        <f>RANK(Q3,Q$2:Q$65)</f>
        <v>#N/A</v>
      </c>
      <c r="D3" s="327"/>
      <c r="E3" s="335"/>
      <c r="F3" s="257"/>
      <c r="G3" s="309"/>
      <c r="H3" s="303"/>
      <c r="I3" s="303"/>
      <c r="J3" s="303"/>
      <c r="K3" s="303"/>
      <c r="L3" s="303"/>
      <c r="M3" s="303"/>
      <c r="N3" s="303"/>
      <c r="O3" s="303"/>
      <c r="P3" s="303"/>
    </row>
    <row r="4" spans="2:19">
      <c r="B4" s="452"/>
      <c r="C4" s="314" t="e">
        <f>RANK(Q4,Q$2:Q$65)</f>
        <v>#N/A</v>
      </c>
      <c r="D4" s="327"/>
      <c r="E4" s="335"/>
      <c r="F4" s="257"/>
      <c r="G4" s="309"/>
      <c r="H4" s="303"/>
      <c r="I4" s="303"/>
      <c r="J4" s="303"/>
      <c r="K4" s="303"/>
      <c r="L4" s="303"/>
      <c r="M4" s="303"/>
      <c r="N4" s="303"/>
      <c r="O4" s="303"/>
      <c r="P4" s="303"/>
    </row>
    <row r="5" spans="2:19">
      <c r="B5" s="452"/>
      <c r="C5" s="314" t="e">
        <f t="shared" ref="C5:C63" si="0">RANK(Q5,Q$2:Q$65)</f>
        <v>#N/A</v>
      </c>
      <c r="D5" s="327"/>
      <c r="E5" s="335"/>
      <c r="F5" s="257"/>
      <c r="G5" s="309"/>
      <c r="H5" s="303"/>
      <c r="I5" s="303"/>
      <c r="J5" s="303"/>
      <c r="K5" s="303"/>
      <c r="L5" s="303"/>
      <c r="M5" s="303"/>
      <c r="N5" s="303"/>
      <c r="O5" s="303"/>
      <c r="P5" s="303"/>
    </row>
    <row r="6" spans="2:19">
      <c r="B6" s="452"/>
      <c r="C6" s="314" t="e">
        <f t="shared" si="0"/>
        <v>#N/A</v>
      </c>
      <c r="D6" s="327"/>
      <c r="E6" s="335"/>
      <c r="F6" s="257"/>
      <c r="G6" s="309"/>
      <c r="H6" s="303"/>
      <c r="I6" s="303"/>
      <c r="J6" s="303"/>
      <c r="K6" s="303"/>
      <c r="L6" s="303"/>
      <c r="M6" s="303"/>
      <c r="N6" s="303"/>
      <c r="O6" s="303"/>
      <c r="P6" s="303"/>
    </row>
    <row r="7" spans="2:19">
      <c r="B7" s="452"/>
      <c r="C7" s="314" t="e">
        <f t="shared" si="0"/>
        <v>#N/A</v>
      </c>
      <c r="D7" s="327"/>
      <c r="E7" s="335"/>
      <c r="F7" s="257"/>
      <c r="G7" s="309"/>
      <c r="H7" s="303"/>
      <c r="I7" s="303"/>
      <c r="J7" s="303"/>
      <c r="K7" s="303"/>
      <c r="L7" s="303"/>
      <c r="M7" s="303"/>
      <c r="N7" s="303"/>
      <c r="O7" s="303"/>
      <c r="P7" s="303"/>
    </row>
    <row r="8" spans="2:19">
      <c r="B8" s="452"/>
      <c r="C8" s="314" t="e">
        <f t="shared" si="0"/>
        <v>#N/A</v>
      </c>
      <c r="D8" s="327"/>
      <c r="E8" s="335"/>
      <c r="F8" s="257"/>
      <c r="G8" s="309"/>
      <c r="H8" s="303"/>
      <c r="I8" s="303"/>
      <c r="J8" s="303"/>
      <c r="K8" s="303"/>
      <c r="L8" s="303"/>
      <c r="M8" s="303"/>
      <c r="N8" s="303"/>
      <c r="O8" s="303"/>
      <c r="P8" s="303"/>
    </row>
    <row r="9" spans="2:19">
      <c r="B9" s="452"/>
      <c r="C9" s="314" t="e">
        <f t="shared" si="0"/>
        <v>#N/A</v>
      </c>
      <c r="D9" s="327"/>
      <c r="E9" s="335"/>
      <c r="F9" s="257"/>
      <c r="G9" s="309"/>
      <c r="H9" s="303"/>
      <c r="I9" s="303"/>
      <c r="J9" s="303"/>
      <c r="K9" s="303"/>
      <c r="L9" s="303"/>
      <c r="M9" s="303"/>
      <c r="N9" s="303"/>
      <c r="O9" s="303"/>
      <c r="P9" s="303"/>
    </row>
    <row r="10" spans="2:19">
      <c r="B10" s="452"/>
      <c r="C10" s="314" t="e">
        <f t="shared" si="0"/>
        <v>#N/A</v>
      </c>
      <c r="D10" s="327"/>
      <c r="E10" s="335"/>
      <c r="F10" s="257"/>
      <c r="G10" s="309"/>
      <c r="H10" s="303"/>
      <c r="I10" s="303"/>
      <c r="J10" s="303"/>
      <c r="K10" s="303"/>
      <c r="L10" s="303"/>
      <c r="M10" s="303"/>
      <c r="N10" s="303"/>
      <c r="O10" s="303"/>
      <c r="P10" s="303"/>
    </row>
    <row r="11" spans="2:19">
      <c r="B11" s="452"/>
      <c r="C11" s="314" t="e">
        <f t="shared" si="0"/>
        <v>#N/A</v>
      </c>
      <c r="D11" s="327"/>
      <c r="E11" s="335"/>
      <c r="F11" s="257"/>
      <c r="G11" s="309"/>
      <c r="H11" s="303"/>
      <c r="I11" s="303"/>
      <c r="J11" s="303"/>
      <c r="K11" s="303"/>
      <c r="L11" s="303"/>
      <c r="M11" s="303"/>
      <c r="N11" s="303"/>
      <c r="O11" s="303"/>
      <c r="P11" s="303"/>
    </row>
    <row r="12" spans="2:19">
      <c r="B12" s="452"/>
      <c r="C12" s="314" t="e">
        <f t="shared" si="0"/>
        <v>#N/A</v>
      </c>
      <c r="D12" s="327"/>
      <c r="E12" s="335"/>
      <c r="F12" s="257"/>
      <c r="G12" s="309"/>
      <c r="H12" s="303"/>
      <c r="I12" s="303"/>
      <c r="J12" s="303"/>
      <c r="K12" s="303"/>
      <c r="L12" s="303"/>
      <c r="M12" s="303"/>
      <c r="N12" s="303"/>
      <c r="O12" s="303"/>
      <c r="P12" s="303"/>
    </row>
    <row r="13" spans="2:19">
      <c r="B13" s="452"/>
      <c r="C13" s="314" t="e">
        <f t="shared" si="0"/>
        <v>#N/A</v>
      </c>
      <c r="D13" s="327"/>
      <c r="E13" s="335"/>
      <c r="F13" s="257"/>
      <c r="G13" s="309"/>
      <c r="H13" s="303"/>
      <c r="I13" s="303"/>
      <c r="J13" s="303"/>
      <c r="K13" s="303"/>
      <c r="L13" s="303"/>
      <c r="M13" s="303"/>
      <c r="N13" s="303"/>
      <c r="O13" s="303"/>
      <c r="P13" s="303"/>
    </row>
    <row r="14" spans="2:19">
      <c r="B14" s="452"/>
      <c r="C14" s="314" t="e">
        <f t="shared" si="0"/>
        <v>#N/A</v>
      </c>
      <c r="D14" s="257"/>
      <c r="E14" s="277"/>
      <c r="F14" s="257"/>
      <c r="G14" s="309"/>
      <c r="H14" s="303"/>
      <c r="I14" s="303"/>
      <c r="J14" s="303"/>
      <c r="K14" s="303"/>
      <c r="L14" s="303"/>
      <c r="M14" s="303"/>
      <c r="N14" s="303"/>
      <c r="O14" s="303"/>
      <c r="P14" s="303"/>
    </row>
    <row r="15" spans="2:19">
      <c r="B15" s="452"/>
      <c r="C15" s="314" t="e">
        <f t="shared" si="0"/>
        <v>#N/A</v>
      </c>
      <c r="D15" s="257"/>
      <c r="E15" s="277"/>
      <c r="F15" s="257"/>
      <c r="G15" s="309"/>
      <c r="H15" s="303"/>
      <c r="I15" s="303"/>
      <c r="J15" s="303"/>
      <c r="K15" s="303"/>
      <c r="L15" s="303"/>
      <c r="M15" s="303"/>
      <c r="N15" s="303"/>
      <c r="O15" s="303"/>
      <c r="P15" s="303"/>
    </row>
    <row r="16" spans="2:19">
      <c r="B16" s="452"/>
      <c r="C16" s="314" t="e">
        <f t="shared" si="0"/>
        <v>#N/A</v>
      </c>
      <c r="D16" s="257"/>
      <c r="E16" s="277"/>
      <c r="F16" s="257"/>
      <c r="G16" s="309"/>
      <c r="H16" s="303"/>
      <c r="I16" s="303"/>
      <c r="J16" s="303"/>
      <c r="K16" s="303"/>
      <c r="L16" s="303"/>
      <c r="M16" s="303"/>
      <c r="N16" s="303"/>
      <c r="O16" s="303"/>
      <c r="P16" s="303"/>
    </row>
    <row r="17" spans="2:16">
      <c r="B17" s="452"/>
      <c r="C17" s="314" t="e">
        <f t="shared" si="0"/>
        <v>#N/A</v>
      </c>
      <c r="D17" s="257"/>
      <c r="E17" s="277"/>
      <c r="F17" s="257"/>
      <c r="G17" s="309"/>
      <c r="H17" s="303"/>
      <c r="I17" s="303"/>
      <c r="J17" s="303"/>
      <c r="K17" s="303"/>
      <c r="L17" s="303"/>
      <c r="M17" s="303"/>
      <c r="N17" s="303"/>
      <c r="O17" s="303"/>
      <c r="P17" s="303"/>
    </row>
    <row r="18" spans="2:16">
      <c r="B18" s="452"/>
      <c r="C18" s="314" t="e">
        <f t="shared" si="0"/>
        <v>#N/A</v>
      </c>
      <c r="D18" s="257"/>
      <c r="E18" s="277"/>
      <c r="F18" s="257"/>
      <c r="G18" s="309"/>
      <c r="H18" s="303"/>
      <c r="I18" s="303"/>
      <c r="J18" s="303"/>
      <c r="K18" s="303"/>
      <c r="L18" s="303"/>
      <c r="M18" s="303"/>
      <c r="N18" s="303"/>
      <c r="O18" s="303"/>
      <c r="P18" s="303"/>
    </row>
    <row r="19" spans="2:16">
      <c r="B19" s="452"/>
      <c r="C19" s="314" t="e">
        <f t="shared" si="0"/>
        <v>#N/A</v>
      </c>
      <c r="D19" s="257"/>
      <c r="E19" s="277"/>
      <c r="F19" s="257"/>
      <c r="G19" s="309"/>
      <c r="H19" s="303"/>
      <c r="I19" s="303"/>
      <c r="J19" s="303"/>
      <c r="K19" s="303"/>
      <c r="L19" s="303"/>
      <c r="M19" s="303"/>
      <c r="N19" s="303"/>
      <c r="O19" s="303"/>
      <c r="P19" s="303"/>
    </row>
    <row r="20" spans="2:16">
      <c r="B20" s="452"/>
      <c r="C20" s="314" t="e">
        <f t="shared" si="0"/>
        <v>#N/A</v>
      </c>
      <c r="D20" s="257"/>
      <c r="E20" s="277"/>
      <c r="F20" s="257"/>
      <c r="G20" s="309"/>
      <c r="H20" s="303"/>
      <c r="I20" s="303"/>
      <c r="J20" s="303"/>
      <c r="K20" s="303"/>
      <c r="L20" s="303"/>
      <c r="M20" s="303"/>
      <c r="N20" s="303"/>
      <c r="O20" s="303"/>
      <c r="P20" s="303"/>
    </row>
    <row r="21" spans="2:16">
      <c r="B21" s="452"/>
      <c r="C21" s="314" t="e">
        <f t="shared" si="0"/>
        <v>#N/A</v>
      </c>
      <c r="D21" s="257"/>
      <c r="E21" s="277"/>
      <c r="F21" s="257"/>
      <c r="G21" s="309"/>
      <c r="H21" s="303"/>
      <c r="I21" s="303"/>
      <c r="J21" s="303"/>
      <c r="K21" s="303"/>
      <c r="L21" s="303"/>
      <c r="M21" s="303"/>
      <c r="N21" s="303"/>
      <c r="O21" s="303"/>
      <c r="P21" s="303"/>
    </row>
    <row r="22" spans="2:16">
      <c r="B22" s="452"/>
      <c r="C22" s="314" t="e">
        <f t="shared" si="0"/>
        <v>#N/A</v>
      </c>
      <c r="E22" s="277"/>
      <c r="F22" s="257"/>
      <c r="G22" s="309"/>
      <c r="H22" s="303"/>
      <c r="I22" s="303"/>
      <c r="J22" s="303"/>
      <c r="K22" s="303"/>
      <c r="L22" s="303"/>
      <c r="M22" s="303"/>
      <c r="N22" s="303"/>
      <c r="O22" s="303"/>
      <c r="P22" s="303"/>
    </row>
    <row r="23" spans="2:16">
      <c r="B23" s="452"/>
      <c r="C23" s="314" t="e">
        <f t="shared" si="0"/>
        <v>#N/A</v>
      </c>
      <c r="D23" s="257"/>
      <c r="E23" s="277"/>
      <c r="F23" s="257"/>
      <c r="G23" s="309"/>
      <c r="H23" s="303"/>
      <c r="I23" s="310"/>
      <c r="J23" s="303"/>
      <c r="K23" s="303"/>
      <c r="L23" s="303"/>
      <c r="M23" s="303"/>
      <c r="N23" s="303"/>
      <c r="O23" s="303"/>
      <c r="P23" s="303"/>
    </row>
    <row r="24" spans="2:16">
      <c r="B24" s="452"/>
      <c r="C24" s="314" t="e">
        <f t="shared" si="0"/>
        <v>#N/A</v>
      </c>
      <c r="D24" s="257"/>
      <c r="E24" s="277"/>
      <c r="F24" s="257"/>
      <c r="G24" s="311"/>
      <c r="H24" s="305"/>
      <c r="I24" s="305"/>
      <c r="J24" s="303"/>
      <c r="K24" s="303"/>
      <c r="L24" s="303"/>
      <c r="M24" s="303"/>
      <c r="N24" s="303"/>
      <c r="O24" s="303"/>
      <c r="P24" s="303"/>
    </row>
    <row r="25" spans="2:16">
      <c r="B25" s="452"/>
      <c r="C25" s="314" t="e">
        <f t="shared" si="0"/>
        <v>#N/A</v>
      </c>
      <c r="D25" s="257"/>
      <c r="E25" s="277"/>
      <c r="F25" s="257"/>
      <c r="G25" s="309"/>
      <c r="H25" s="303"/>
      <c r="I25" s="303"/>
      <c r="J25" s="303"/>
      <c r="K25" s="303"/>
      <c r="L25" s="303"/>
      <c r="M25" s="303"/>
      <c r="N25" s="303"/>
      <c r="O25" s="303"/>
      <c r="P25" s="303"/>
    </row>
    <row r="26" spans="2:16">
      <c r="B26" s="452"/>
      <c r="C26" s="314" t="e">
        <f t="shared" si="0"/>
        <v>#N/A</v>
      </c>
      <c r="D26" s="257"/>
      <c r="E26" s="277"/>
      <c r="F26" s="257"/>
      <c r="G26" s="309"/>
      <c r="H26" s="303"/>
      <c r="I26" s="303"/>
      <c r="J26" s="303"/>
      <c r="K26" s="303"/>
      <c r="L26" s="303"/>
      <c r="M26" s="303"/>
      <c r="N26" s="303"/>
      <c r="O26" s="303"/>
      <c r="P26" s="303"/>
    </row>
    <row r="27" spans="2:16">
      <c r="B27" s="452"/>
      <c r="C27" s="314" t="e">
        <f t="shared" si="0"/>
        <v>#N/A</v>
      </c>
      <c r="D27" s="327"/>
      <c r="E27" s="335"/>
      <c r="F27" s="257"/>
      <c r="G27" s="309"/>
      <c r="H27" s="303"/>
      <c r="I27" s="303"/>
      <c r="J27" s="303"/>
      <c r="K27" s="303"/>
      <c r="L27" s="303"/>
      <c r="M27" s="303"/>
      <c r="N27" s="303"/>
      <c r="O27" s="303"/>
      <c r="P27" s="303"/>
    </row>
    <row r="28" spans="2:16">
      <c r="B28" s="452"/>
      <c r="C28" s="314" t="e">
        <f t="shared" si="0"/>
        <v>#N/A</v>
      </c>
      <c r="D28" s="257"/>
      <c r="E28" s="277"/>
      <c r="F28" s="257"/>
      <c r="G28" s="309"/>
      <c r="H28" s="303"/>
      <c r="I28" s="303"/>
      <c r="J28" s="303"/>
      <c r="K28" s="303"/>
      <c r="L28" s="303"/>
      <c r="M28" s="303"/>
      <c r="N28" s="303"/>
      <c r="O28" s="303"/>
      <c r="P28" s="303"/>
    </row>
    <row r="29" spans="2:16">
      <c r="B29" s="452"/>
      <c r="C29" s="314" t="e">
        <f t="shared" si="0"/>
        <v>#N/A</v>
      </c>
      <c r="D29" s="257"/>
      <c r="E29" s="277"/>
      <c r="F29" s="257"/>
      <c r="G29" s="312"/>
      <c r="H29" s="305"/>
      <c r="I29" s="303"/>
      <c r="J29" s="303"/>
      <c r="K29" s="303"/>
      <c r="L29" s="303"/>
      <c r="M29" s="303"/>
      <c r="N29" s="303"/>
      <c r="O29" s="303"/>
      <c r="P29" s="303"/>
    </row>
    <row r="30" spans="2:16">
      <c r="B30" s="452"/>
      <c r="C30" s="314" t="e">
        <f t="shared" si="0"/>
        <v>#N/A</v>
      </c>
      <c r="D30" s="257"/>
      <c r="E30" s="277"/>
      <c r="F30" s="257"/>
      <c r="G30" s="309"/>
      <c r="H30" s="303"/>
      <c r="I30" s="303"/>
      <c r="J30" s="303"/>
      <c r="K30" s="303"/>
      <c r="L30" s="303"/>
      <c r="M30" s="303"/>
      <c r="N30" s="303"/>
      <c r="O30" s="303"/>
      <c r="P30" s="303"/>
    </row>
    <row r="31" spans="2:16" ht="15" customHeight="1">
      <c r="B31" s="452"/>
      <c r="C31" s="314" t="e">
        <f t="shared" si="0"/>
        <v>#N/A</v>
      </c>
      <c r="D31" s="257"/>
      <c r="E31" s="277"/>
      <c r="F31" s="257"/>
      <c r="G31" s="309"/>
      <c r="H31" s="303"/>
      <c r="I31" s="303"/>
      <c r="J31" s="303"/>
      <c r="K31" s="303"/>
      <c r="L31" s="303"/>
      <c r="M31" s="303"/>
      <c r="N31" s="303"/>
      <c r="O31" s="303"/>
      <c r="P31" s="303"/>
    </row>
    <row r="32" spans="2:16">
      <c r="B32" s="452"/>
      <c r="C32" s="314" t="e">
        <f t="shared" si="0"/>
        <v>#N/A</v>
      </c>
      <c r="D32" s="257"/>
      <c r="E32" s="277"/>
      <c r="F32" s="257"/>
      <c r="G32" s="309"/>
      <c r="H32" s="303"/>
      <c r="I32" s="303"/>
      <c r="J32" s="303"/>
      <c r="K32" s="303"/>
      <c r="L32" s="303"/>
      <c r="M32" s="303"/>
      <c r="N32" s="303"/>
      <c r="O32" s="303"/>
      <c r="P32" s="303"/>
    </row>
    <row r="33" spans="2:16">
      <c r="B33" s="452"/>
      <c r="C33" s="314" t="e">
        <f t="shared" si="0"/>
        <v>#N/A</v>
      </c>
      <c r="D33" s="257"/>
      <c r="E33" s="277"/>
      <c r="F33" s="257"/>
      <c r="G33" s="309"/>
      <c r="H33" s="303"/>
      <c r="I33" s="303"/>
      <c r="J33" s="303"/>
      <c r="K33" s="303"/>
      <c r="L33" s="303"/>
      <c r="M33" s="303"/>
      <c r="N33" s="303"/>
      <c r="O33" s="303"/>
      <c r="P33" s="303"/>
    </row>
    <row r="34" spans="2:16">
      <c r="B34" s="452"/>
      <c r="C34" s="314" t="e">
        <f t="shared" si="0"/>
        <v>#N/A</v>
      </c>
      <c r="F34"/>
      <c r="G34" s="313"/>
      <c r="H34" s="303"/>
      <c r="I34" s="310"/>
      <c r="J34" s="303"/>
      <c r="K34" s="303"/>
      <c r="L34" s="303"/>
      <c r="M34" s="303"/>
      <c r="N34" s="303"/>
      <c r="O34" s="303"/>
      <c r="P34" s="303"/>
    </row>
    <row r="35" spans="2:16">
      <c r="B35" s="452"/>
      <c r="C35" s="314" t="e">
        <f t="shared" si="0"/>
        <v>#N/A</v>
      </c>
      <c r="D35" s="257"/>
      <c r="E35" s="277"/>
      <c r="F35" s="257"/>
      <c r="G35" s="311"/>
      <c r="H35" s="305"/>
      <c r="I35" s="303"/>
      <c r="J35" s="303"/>
      <c r="K35" s="303"/>
      <c r="L35" s="303"/>
      <c r="M35" s="303"/>
      <c r="N35" s="303"/>
      <c r="O35" s="303"/>
      <c r="P35" s="303"/>
    </row>
    <row r="36" spans="2:16">
      <c r="B36" s="452"/>
      <c r="C36" s="314" t="e">
        <f t="shared" si="0"/>
        <v>#N/A</v>
      </c>
      <c r="F36"/>
      <c r="G36" s="313"/>
      <c r="H36" s="303"/>
      <c r="I36" s="303"/>
      <c r="J36" s="303"/>
      <c r="K36" s="303"/>
      <c r="L36" s="303"/>
      <c r="M36" s="303"/>
      <c r="N36" s="303"/>
      <c r="O36" s="303"/>
      <c r="P36" s="303"/>
    </row>
    <row r="37" spans="2:16">
      <c r="B37" s="452"/>
      <c r="C37" s="314" t="e">
        <f t="shared" si="0"/>
        <v>#N/A</v>
      </c>
      <c r="D37" s="257"/>
      <c r="E37" s="277"/>
      <c r="F37" s="257"/>
      <c r="G37" s="309"/>
      <c r="H37" s="303"/>
      <c r="I37" s="303"/>
      <c r="J37" s="303"/>
      <c r="K37" s="303"/>
      <c r="L37" s="303"/>
      <c r="M37" s="303"/>
      <c r="N37" s="303"/>
      <c r="O37" s="303"/>
      <c r="P37" s="303"/>
    </row>
    <row r="38" spans="2:16">
      <c r="B38" s="452"/>
      <c r="C38" s="314" t="e">
        <f t="shared" si="0"/>
        <v>#N/A</v>
      </c>
      <c r="D38" s="257"/>
      <c r="E38" s="277"/>
      <c r="F38" s="257"/>
      <c r="G38" s="311"/>
      <c r="H38" s="305"/>
      <c r="I38" s="303"/>
      <c r="J38" s="303"/>
      <c r="K38" s="303"/>
      <c r="L38" s="303"/>
      <c r="M38" s="303"/>
      <c r="N38" s="303"/>
      <c r="O38" s="303"/>
      <c r="P38" s="303"/>
    </row>
    <row r="39" spans="2:16">
      <c r="B39" s="452"/>
      <c r="C39" s="314" t="e">
        <f t="shared" si="0"/>
        <v>#N/A</v>
      </c>
      <c r="D39" s="257"/>
      <c r="E39" s="277"/>
      <c r="F39" s="257"/>
      <c r="G39" s="309"/>
      <c r="H39" s="303"/>
      <c r="I39" s="303"/>
      <c r="J39" s="303"/>
      <c r="K39" s="303"/>
      <c r="L39" s="303"/>
      <c r="M39" s="303"/>
      <c r="N39" s="303"/>
      <c r="O39" s="303"/>
      <c r="P39" s="303"/>
    </row>
    <row r="40" spans="2:16">
      <c r="B40" s="452"/>
      <c r="C40" s="314" t="e">
        <f t="shared" si="0"/>
        <v>#N/A</v>
      </c>
      <c r="D40" s="257"/>
      <c r="E40" s="277"/>
      <c r="F40" s="257"/>
      <c r="G40" s="312"/>
      <c r="H40" s="305"/>
      <c r="I40" s="303"/>
      <c r="J40" s="303"/>
      <c r="K40" s="303"/>
      <c r="L40" s="303"/>
      <c r="M40" s="303"/>
      <c r="N40" s="303"/>
      <c r="O40" s="303"/>
      <c r="P40" s="303"/>
    </row>
    <row r="41" spans="2:16">
      <c r="B41" s="452"/>
      <c r="C41" s="314" t="e">
        <f t="shared" si="0"/>
        <v>#N/A</v>
      </c>
      <c r="F41"/>
      <c r="G41" s="313"/>
      <c r="H41" s="303"/>
      <c r="I41" s="303"/>
      <c r="J41" s="303"/>
      <c r="K41" s="303"/>
      <c r="L41" s="303"/>
      <c r="M41" s="303"/>
      <c r="N41" s="303"/>
      <c r="O41" s="303"/>
      <c r="P41" s="303"/>
    </row>
    <row r="42" spans="2:16">
      <c r="B42" s="452"/>
      <c r="C42" s="314" t="e">
        <f t="shared" si="0"/>
        <v>#N/A</v>
      </c>
      <c r="D42" s="257"/>
      <c r="E42" s="277"/>
      <c r="F42" s="257"/>
      <c r="G42" s="309"/>
      <c r="H42" s="303"/>
      <c r="I42" s="303"/>
      <c r="J42" s="303"/>
      <c r="K42" s="303"/>
      <c r="L42" s="303"/>
      <c r="M42" s="303"/>
      <c r="N42" s="303"/>
      <c r="O42" s="303"/>
      <c r="P42" s="303"/>
    </row>
    <row r="43" spans="2:16">
      <c r="B43" s="452"/>
      <c r="C43" s="314" t="e">
        <f t="shared" si="0"/>
        <v>#N/A</v>
      </c>
      <c r="E43" s="277"/>
      <c r="F43" s="257"/>
      <c r="G43" s="312"/>
      <c r="H43" s="305"/>
      <c r="I43" s="303"/>
      <c r="J43" s="303"/>
      <c r="K43" s="303"/>
      <c r="L43" s="303"/>
      <c r="M43" s="303"/>
      <c r="N43" s="303"/>
      <c r="O43" s="303"/>
      <c r="P43" s="303"/>
    </row>
    <row r="44" spans="2:16">
      <c r="B44" s="452"/>
      <c r="C44" s="314" t="e">
        <f t="shared" si="0"/>
        <v>#N/A</v>
      </c>
      <c r="D44" s="257"/>
      <c r="E44" s="277"/>
      <c r="F44" s="257"/>
      <c r="G44" s="309"/>
      <c r="H44" s="303"/>
      <c r="I44" s="303"/>
      <c r="J44" s="303"/>
      <c r="K44" s="303"/>
      <c r="L44" s="303"/>
      <c r="M44" s="303"/>
      <c r="N44" s="303"/>
      <c r="O44" s="303"/>
      <c r="P44" s="303"/>
    </row>
    <row r="45" spans="2:16">
      <c r="B45" s="452"/>
      <c r="C45" s="314" t="e">
        <f t="shared" si="0"/>
        <v>#N/A</v>
      </c>
      <c r="D45" s="257"/>
      <c r="E45" s="277"/>
      <c r="F45" s="257"/>
      <c r="G45" s="309"/>
      <c r="H45" s="303"/>
      <c r="I45" s="303"/>
      <c r="J45" s="303"/>
      <c r="K45" s="303"/>
      <c r="L45" s="303"/>
      <c r="M45" s="303"/>
      <c r="N45" s="303"/>
      <c r="O45" s="303"/>
      <c r="P45" s="303"/>
    </row>
    <row r="46" spans="2:16">
      <c r="B46" s="452"/>
      <c r="C46" s="314" t="e">
        <f t="shared" si="0"/>
        <v>#N/A</v>
      </c>
      <c r="D46" s="257"/>
      <c r="E46" s="277"/>
      <c r="F46" s="257"/>
      <c r="G46" s="309"/>
      <c r="H46" s="303"/>
      <c r="I46" s="303"/>
      <c r="J46" s="303"/>
      <c r="K46" s="303"/>
      <c r="L46" s="303"/>
      <c r="M46" s="303"/>
      <c r="N46" s="303"/>
      <c r="O46" s="303"/>
      <c r="P46" s="303"/>
    </row>
    <row r="47" spans="2:16">
      <c r="B47" s="452"/>
      <c r="C47" s="314" t="e">
        <f t="shared" si="0"/>
        <v>#N/A</v>
      </c>
      <c r="D47" s="257"/>
      <c r="E47" s="277"/>
      <c r="F47" s="257"/>
      <c r="G47" s="309"/>
      <c r="H47" s="303"/>
      <c r="I47" s="303"/>
      <c r="J47" s="303"/>
      <c r="K47" s="303"/>
      <c r="L47" s="303"/>
      <c r="M47" s="303"/>
      <c r="N47" s="303"/>
      <c r="O47" s="303"/>
      <c r="P47" s="303"/>
    </row>
    <row r="48" spans="2:16">
      <c r="B48" s="452"/>
      <c r="C48" s="314" t="e">
        <f t="shared" si="0"/>
        <v>#N/A</v>
      </c>
      <c r="D48" s="257"/>
      <c r="E48" s="277"/>
      <c r="F48" s="257"/>
      <c r="G48" s="309"/>
      <c r="H48" s="303"/>
      <c r="I48" s="303"/>
      <c r="J48" s="303"/>
      <c r="K48" s="303"/>
      <c r="L48" s="303"/>
      <c r="M48" s="303"/>
      <c r="N48" s="303"/>
      <c r="O48" s="303"/>
      <c r="P48" s="303"/>
    </row>
    <row r="49" spans="2:19">
      <c r="B49" s="452"/>
      <c r="C49" s="314" t="e">
        <f t="shared" si="0"/>
        <v>#N/A</v>
      </c>
      <c r="D49" s="257"/>
      <c r="E49" s="277"/>
      <c r="F49" s="257"/>
      <c r="G49" s="309"/>
      <c r="H49" s="303"/>
      <c r="I49" s="303"/>
      <c r="J49" s="303"/>
      <c r="K49" s="303"/>
      <c r="L49" s="303"/>
      <c r="M49" s="303"/>
      <c r="N49" s="303"/>
      <c r="O49" s="303"/>
      <c r="P49" s="303"/>
    </row>
    <row r="50" spans="2:19">
      <c r="B50" s="452"/>
      <c r="C50" s="314" t="e">
        <f t="shared" si="0"/>
        <v>#N/A</v>
      </c>
      <c r="G50" s="303"/>
      <c r="H50" s="303"/>
      <c r="I50" s="303"/>
      <c r="J50" s="303"/>
      <c r="K50" s="303"/>
      <c r="L50" s="303"/>
      <c r="M50" s="303"/>
      <c r="N50" s="303"/>
      <c r="O50" s="303"/>
      <c r="P50" s="303"/>
    </row>
    <row r="51" spans="2:19">
      <c r="B51" s="452"/>
      <c r="C51" s="314" t="e">
        <f t="shared" si="0"/>
        <v>#N/A</v>
      </c>
      <c r="G51" s="303"/>
      <c r="H51" s="303"/>
      <c r="I51" s="303"/>
      <c r="J51" s="303"/>
      <c r="K51" s="303"/>
      <c r="L51" s="303"/>
      <c r="M51" s="303"/>
      <c r="N51" s="303"/>
      <c r="O51" s="303"/>
      <c r="P51" s="303"/>
    </row>
    <row r="52" spans="2:19">
      <c r="B52" s="452"/>
      <c r="C52" s="314" t="e">
        <f t="shared" si="0"/>
        <v>#N/A</v>
      </c>
      <c r="G52" s="303"/>
      <c r="H52" s="303"/>
      <c r="I52" s="303"/>
      <c r="J52" s="303"/>
      <c r="K52" s="303"/>
      <c r="L52" s="303"/>
      <c r="M52" s="303"/>
      <c r="N52" s="303"/>
      <c r="O52" s="303"/>
      <c r="P52" s="303"/>
    </row>
    <row r="53" spans="2:19">
      <c r="B53" s="452"/>
      <c r="C53" s="314" t="e">
        <f t="shared" si="0"/>
        <v>#N/A</v>
      </c>
      <c r="G53" s="303"/>
      <c r="H53" s="303"/>
      <c r="I53" s="303"/>
      <c r="J53" s="303"/>
      <c r="K53" s="303"/>
      <c r="L53" s="303"/>
      <c r="M53" s="303"/>
      <c r="N53" s="303"/>
      <c r="O53" s="303"/>
      <c r="P53" s="303"/>
    </row>
    <row r="54" spans="2:19">
      <c r="B54" s="452"/>
      <c r="C54" s="314" t="e">
        <f t="shared" si="0"/>
        <v>#N/A</v>
      </c>
      <c r="G54" s="303"/>
      <c r="H54" s="303"/>
      <c r="I54" s="303"/>
      <c r="J54" s="303"/>
      <c r="K54" s="303"/>
      <c r="L54" s="303"/>
      <c r="M54" s="303"/>
      <c r="N54" s="303"/>
      <c r="O54" s="303"/>
      <c r="P54" s="303"/>
    </row>
    <row r="55" spans="2:19">
      <c r="B55" s="452"/>
      <c r="C55" s="314" t="e">
        <f t="shared" si="0"/>
        <v>#N/A</v>
      </c>
      <c r="G55" s="303"/>
      <c r="H55" s="303"/>
      <c r="I55" s="303"/>
      <c r="J55" s="303"/>
      <c r="K55" s="303"/>
      <c r="L55" s="303"/>
      <c r="M55" s="303"/>
      <c r="N55" s="303"/>
      <c r="O55" s="303"/>
      <c r="P55" s="303"/>
    </row>
    <row r="56" spans="2:19">
      <c r="B56" s="452"/>
      <c r="C56" s="314" t="e">
        <f t="shared" si="0"/>
        <v>#N/A</v>
      </c>
      <c r="G56" s="303"/>
      <c r="H56" s="303"/>
      <c r="I56" s="303"/>
      <c r="J56" s="303"/>
      <c r="K56" s="303"/>
      <c r="L56" s="303"/>
      <c r="M56" s="303"/>
      <c r="N56" s="303"/>
      <c r="O56" s="303"/>
      <c r="P56" s="303"/>
    </row>
    <row r="57" spans="2:19">
      <c r="B57" s="452"/>
      <c r="C57" s="314" t="e">
        <f t="shared" si="0"/>
        <v>#N/A</v>
      </c>
      <c r="G57" s="303"/>
      <c r="H57" s="303"/>
      <c r="I57" s="303"/>
      <c r="J57" s="303"/>
      <c r="K57" s="303"/>
      <c r="L57" s="303"/>
      <c r="M57" s="303"/>
      <c r="N57" s="303"/>
      <c r="O57" s="303"/>
      <c r="P57" s="303"/>
    </row>
    <row r="58" spans="2:19">
      <c r="B58" s="452"/>
      <c r="C58" s="314" t="e">
        <f t="shared" si="0"/>
        <v>#N/A</v>
      </c>
      <c r="G58" s="303"/>
      <c r="H58" s="303"/>
      <c r="I58" s="303"/>
      <c r="J58" s="303"/>
      <c r="K58" s="303"/>
      <c r="L58" s="303"/>
      <c r="M58" s="303"/>
      <c r="N58" s="303"/>
      <c r="O58" s="303"/>
      <c r="P58" s="303"/>
    </row>
    <row r="59" spans="2:19">
      <c r="B59" s="452"/>
      <c r="C59" s="314" t="e">
        <f t="shared" si="0"/>
        <v>#N/A</v>
      </c>
      <c r="G59" s="303"/>
      <c r="H59" s="303"/>
      <c r="I59" s="303"/>
      <c r="J59" s="303"/>
      <c r="K59" s="303"/>
      <c r="L59" s="303"/>
      <c r="M59" s="303"/>
      <c r="N59" s="303"/>
      <c r="O59" s="303"/>
      <c r="P59" s="303"/>
    </row>
    <row r="60" spans="2:19">
      <c r="B60" s="452"/>
      <c r="C60" s="314" t="e">
        <f t="shared" si="0"/>
        <v>#N/A</v>
      </c>
      <c r="G60" s="303"/>
      <c r="H60" s="303"/>
      <c r="I60" s="303"/>
      <c r="J60" s="303"/>
      <c r="K60" s="303"/>
      <c r="L60" s="303"/>
      <c r="M60" s="303"/>
      <c r="N60" s="303"/>
      <c r="O60" s="303"/>
      <c r="P60" s="303"/>
    </row>
    <row r="61" spans="2:19">
      <c r="B61" s="452"/>
      <c r="C61" s="314" t="e">
        <f t="shared" si="0"/>
        <v>#N/A</v>
      </c>
      <c r="G61" s="303"/>
      <c r="H61" s="303"/>
      <c r="I61" s="303"/>
      <c r="J61" s="303"/>
      <c r="K61" s="303"/>
      <c r="L61" s="303"/>
      <c r="M61" s="303"/>
      <c r="N61" s="303"/>
      <c r="O61" s="303"/>
      <c r="P61" s="303"/>
    </row>
    <row r="62" spans="2:19">
      <c r="B62" s="452"/>
      <c r="C62" s="314" t="e">
        <f t="shared" si="0"/>
        <v>#N/A</v>
      </c>
      <c r="G62" s="303"/>
      <c r="H62" s="303"/>
      <c r="I62" s="303"/>
      <c r="J62" s="303"/>
      <c r="K62" s="303"/>
      <c r="L62" s="303"/>
      <c r="M62" s="303"/>
      <c r="N62" s="303"/>
      <c r="O62" s="303"/>
      <c r="P62" s="303"/>
    </row>
    <row r="63" spans="2:19">
      <c r="B63" s="452"/>
      <c r="C63" s="314" t="e">
        <f t="shared" si="0"/>
        <v>#N/A</v>
      </c>
      <c r="G63" s="303"/>
      <c r="H63" s="303"/>
      <c r="I63" s="303"/>
      <c r="J63" s="303"/>
      <c r="K63" s="303"/>
      <c r="L63" s="303"/>
      <c r="M63" s="303"/>
      <c r="N63" s="303"/>
      <c r="O63" s="303"/>
      <c r="P63" s="303"/>
    </row>
    <row r="64" spans="2:19">
      <c r="B64"/>
      <c r="C64">
        <f t="shared" ref="C64" si="1">COUNTA(C2:C63)</f>
        <v>62</v>
      </c>
      <c r="S64"/>
    </row>
    <row r="65" spans="2:19">
      <c r="B65" s="453"/>
      <c r="C65" s="161"/>
      <c r="D65" s="161"/>
      <c r="E65" s="454"/>
      <c r="F65" s="455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</row>
    <row r="66" spans="2:19">
      <c r="B66" s="458" t="s">
        <v>9</v>
      </c>
      <c r="C66" s="314" t="e">
        <f t="shared" ref="C66:C97" si="2">RANK(Q66,Q$66:Q$152)</f>
        <v>#N/A</v>
      </c>
    </row>
    <row r="67" spans="2:19">
      <c r="B67" s="458"/>
      <c r="C67" s="314" t="e">
        <f t="shared" si="2"/>
        <v>#N/A</v>
      </c>
    </row>
    <row r="68" spans="2:19">
      <c r="B68" s="458"/>
      <c r="C68" s="314" t="e">
        <f t="shared" si="2"/>
        <v>#N/A</v>
      </c>
    </row>
    <row r="69" spans="2:19">
      <c r="B69" s="458"/>
      <c r="C69" s="314" t="e">
        <f t="shared" si="2"/>
        <v>#N/A</v>
      </c>
    </row>
    <row r="70" spans="2:19">
      <c r="B70" s="458"/>
      <c r="C70" s="314" t="e">
        <f t="shared" si="2"/>
        <v>#N/A</v>
      </c>
    </row>
    <row r="71" spans="2:19">
      <c r="B71" s="458"/>
      <c r="C71" s="314" t="e">
        <f t="shared" si="2"/>
        <v>#N/A</v>
      </c>
    </row>
    <row r="72" spans="2:19">
      <c r="B72" s="458"/>
      <c r="C72" s="314" t="e">
        <f t="shared" si="2"/>
        <v>#N/A</v>
      </c>
    </row>
    <row r="73" spans="2:19">
      <c r="B73" s="458"/>
      <c r="C73" s="314" t="e">
        <f t="shared" si="2"/>
        <v>#N/A</v>
      </c>
    </row>
    <row r="74" spans="2:19">
      <c r="B74" s="458"/>
      <c r="C74" s="314" t="e">
        <f t="shared" si="2"/>
        <v>#N/A</v>
      </c>
    </row>
    <row r="75" spans="2:19">
      <c r="B75" s="458"/>
      <c r="C75" s="314" t="e">
        <f t="shared" si="2"/>
        <v>#N/A</v>
      </c>
    </row>
    <row r="76" spans="2:19">
      <c r="B76" s="458"/>
      <c r="C76" s="314" t="e">
        <f t="shared" si="2"/>
        <v>#N/A</v>
      </c>
    </row>
    <row r="77" spans="2:19">
      <c r="B77" s="458"/>
      <c r="C77" s="314" t="e">
        <f t="shared" si="2"/>
        <v>#N/A</v>
      </c>
    </row>
    <row r="78" spans="2:19">
      <c r="B78" s="458"/>
      <c r="C78" s="314" t="e">
        <f t="shared" si="2"/>
        <v>#N/A</v>
      </c>
    </row>
    <row r="79" spans="2:19">
      <c r="B79" s="458"/>
      <c r="C79" s="314" t="e">
        <f t="shared" si="2"/>
        <v>#N/A</v>
      </c>
    </row>
    <row r="80" spans="2:19">
      <c r="B80" s="458"/>
      <c r="C80" s="314" t="e">
        <f t="shared" si="2"/>
        <v>#N/A</v>
      </c>
    </row>
    <row r="81" spans="2:3">
      <c r="B81" s="458"/>
      <c r="C81" s="314" t="e">
        <f t="shared" si="2"/>
        <v>#N/A</v>
      </c>
    </row>
    <row r="82" spans="2:3">
      <c r="B82" s="458"/>
      <c r="C82" s="314" t="e">
        <f t="shared" si="2"/>
        <v>#N/A</v>
      </c>
    </row>
    <row r="83" spans="2:3">
      <c r="B83" s="458"/>
      <c r="C83" s="314" t="e">
        <f t="shared" si="2"/>
        <v>#N/A</v>
      </c>
    </row>
    <row r="84" spans="2:3">
      <c r="B84" s="458"/>
      <c r="C84" s="314" t="e">
        <f t="shared" si="2"/>
        <v>#N/A</v>
      </c>
    </row>
    <row r="85" spans="2:3">
      <c r="B85" s="458"/>
      <c r="C85" s="314" t="e">
        <f t="shared" si="2"/>
        <v>#N/A</v>
      </c>
    </row>
    <row r="86" spans="2:3">
      <c r="B86" s="458"/>
      <c r="C86" s="314" t="e">
        <f t="shared" si="2"/>
        <v>#N/A</v>
      </c>
    </row>
    <row r="87" spans="2:3">
      <c r="B87" s="458"/>
      <c r="C87" s="314" t="e">
        <f t="shared" si="2"/>
        <v>#N/A</v>
      </c>
    </row>
    <row r="88" spans="2:3">
      <c r="B88" s="458"/>
      <c r="C88" s="314" t="e">
        <f t="shared" si="2"/>
        <v>#N/A</v>
      </c>
    </row>
    <row r="89" spans="2:3">
      <c r="B89" s="458"/>
      <c r="C89" s="314" t="e">
        <f t="shared" si="2"/>
        <v>#N/A</v>
      </c>
    </row>
    <row r="90" spans="2:3">
      <c r="B90" s="458"/>
      <c r="C90" s="314" t="e">
        <f t="shared" si="2"/>
        <v>#N/A</v>
      </c>
    </row>
    <row r="91" spans="2:3">
      <c r="B91" s="458"/>
      <c r="C91" s="314" t="e">
        <f t="shared" si="2"/>
        <v>#N/A</v>
      </c>
    </row>
    <row r="92" spans="2:3">
      <c r="B92" s="458"/>
      <c r="C92" s="314" t="e">
        <f t="shared" si="2"/>
        <v>#N/A</v>
      </c>
    </row>
    <row r="93" spans="2:3">
      <c r="B93" s="458"/>
      <c r="C93" s="314" t="e">
        <f t="shared" si="2"/>
        <v>#N/A</v>
      </c>
    </row>
    <row r="94" spans="2:3">
      <c r="B94" s="458"/>
      <c r="C94" s="314" t="e">
        <f t="shared" si="2"/>
        <v>#N/A</v>
      </c>
    </row>
    <row r="95" spans="2:3">
      <c r="B95" s="458"/>
      <c r="C95" s="314" t="e">
        <f t="shared" si="2"/>
        <v>#N/A</v>
      </c>
    </row>
    <row r="96" spans="2:3">
      <c r="B96" s="458"/>
      <c r="C96" s="314" t="e">
        <f t="shared" si="2"/>
        <v>#N/A</v>
      </c>
    </row>
    <row r="97" spans="2:3">
      <c r="B97" s="458"/>
      <c r="C97" s="314" t="e">
        <f t="shared" si="2"/>
        <v>#N/A</v>
      </c>
    </row>
    <row r="98" spans="2:3">
      <c r="B98" s="458"/>
      <c r="C98" s="314" t="e">
        <f t="shared" ref="C98:C129" si="3">RANK(Q98,Q$66:Q$152)</f>
        <v>#N/A</v>
      </c>
    </row>
    <row r="99" spans="2:3">
      <c r="B99" s="458"/>
      <c r="C99" s="314" t="e">
        <f t="shared" si="3"/>
        <v>#N/A</v>
      </c>
    </row>
    <row r="100" spans="2:3">
      <c r="B100" s="458"/>
      <c r="C100" s="314" t="e">
        <f t="shared" si="3"/>
        <v>#N/A</v>
      </c>
    </row>
    <row r="101" spans="2:3">
      <c r="B101" s="458"/>
      <c r="C101" s="314" t="e">
        <f t="shared" si="3"/>
        <v>#N/A</v>
      </c>
    </row>
    <row r="102" spans="2:3">
      <c r="B102" s="458"/>
      <c r="C102" s="314" t="e">
        <f t="shared" si="3"/>
        <v>#N/A</v>
      </c>
    </row>
    <row r="103" spans="2:3">
      <c r="B103" s="458"/>
      <c r="C103" s="314" t="e">
        <f t="shared" si="3"/>
        <v>#N/A</v>
      </c>
    </row>
    <row r="104" spans="2:3">
      <c r="B104" s="458"/>
      <c r="C104" s="314" t="e">
        <f t="shared" si="3"/>
        <v>#N/A</v>
      </c>
    </row>
    <row r="105" spans="2:3">
      <c r="B105" s="458"/>
      <c r="C105" s="314" t="e">
        <f t="shared" si="3"/>
        <v>#N/A</v>
      </c>
    </row>
    <row r="106" spans="2:3">
      <c r="B106" s="458"/>
      <c r="C106" s="314" t="e">
        <f t="shared" si="3"/>
        <v>#N/A</v>
      </c>
    </row>
    <row r="107" spans="2:3">
      <c r="B107" s="458"/>
      <c r="C107" s="314" t="e">
        <f t="shared" si="3"/>
        <v>#N/A</v>
      </c>
    </row>
    <row r="108" spans="2:3">
      <c r="B108" s="458"/>
      <c r="C108" s="314" t="e">
        <f t="shared" si="3"/>
        <v>#N/A</v>
      </c>
    </row>
    <row r="109" spans="2:3">
      <c r="B109" s="458"/>
      <c r="C109" s="314" t="e">
        <f t="shared" si="3"/>
        <v>#N/A</v>
      </c>
    </row>
    <row r="110" spans="2:3">
      <c r="B110" s="458"/>
      <c r="C110" s="314" t="e">
        <f t="shared" si="3"/>
        <v>#N/A</v>
      </c>
    </row>
    <row r="111" spans="2:3">
      <c r="B111" s="458"/>
      <c r="C111" s="314" t="e">
        <f t="shared" si="3"/>
        <v>#N/A</v>
      </c>
    </row>
    <row r="112" spans="2:3">
      <c r="B112" s="458"/>
      <c r="C112" s="314" t="e">
        <f t="shared" si="3"/>
        <v>#N/A</v>
      </c>
    </row>
    <row r="113" spans="2:3">
      <c r="B113" s="458"/>
      <c r="C113" s="314" t="e">
        <f t="shared" si="3"/>
        <v>#N/A</v>
      </c>
    </row>
    <row r="114" spans="2:3">
      <c r="B114" s="458"/>
      <c r="C114" s="314" t="e">
        <f t="shared" si="3"/>
        <v>#N/A</v>
      </c>
    </row>
    <row r="115" spans="2:3">
      <c r="B115" s="458"/>
      <c r="C115" s="314" t="e">
        <f t="shared" si="3"/>
        <v>#N/A</v>
      </c>
    </row>
    <row r="116" spans="2:3">
      <c r="B116" s="458"/>
      <c r="C116" s="314" t="e">
        <f t="shared" si="3"/>
        <v>#N/A</v>
      </c>
    </row>
    <row r="117" spans="2:3">
      <c r="B117" s="458"/>
      <c r="C117" s="314" t="e">
        <f t="shared" si="3"/>
        <v>#N/A</v>
      </c>
    </row>
    <row r="118" spans="2:3">
      <c r="B118" s="458"/>
      <c r="C118" s="314" t="e">
        <f t="shared" si="3"/>
        <v>#N/A</v>
      </c>
    </row>
    <row r="119" spans="2:3">
      <c r="B119" s="458"/>
      <c r="C119" s="314" t="e">
        <f t="shared" si="3"/>
        <v>#N/A</v>
      </c>
    </row>
    <row r="120" spans="2:3">
      <c r="B120" s="458"/>
      <c r="C120" s="314" t="e">
        <f t="shared" si="3"/>
        <v>#N/A</v>
      </c>
    </row>
    <row r="121" spans="2:3">
      <c r="B121" s="458"/>
      <c r="C121" s="314" t="e">
        <f t="shared" si="3"/>
        <v>#N/A</v>
      </c>
    </row>
    <row r="122" spans="2:3">
      <c r="B122" s="458"/>
      <c r="C122" s="314" t="e">
        <f t="shared" si="3"/>
        <v>#N/A</v>
      </c>
    </row>
    <row r="123" spans="2:3">
      <c r="B123" s="458"/>
      <c r="C123" s="314" t="e">
        <f t="shared" si="3"/>
        <v>#N/A</v>
      </c>
    </row>
    <row r="124" spans="2:3">
      <c r="B124" s="458"/>
      <c r="C124" s="314" t="e">
        <f t="shared" si="3"/>
        <v>#N/A</v>
      </c>
    </row>
    <row r="125" spans="2:3">
      <c r="B125" s="458"/>
      <c r="C125" s="314" t="e">
        <f t="shared" si="3"/>
        <v>#N/A</v>
      </c>
    </row>
    <row r="126" spans="2:3">
      <c r="B126" s="458"/>
      <c r="C126" s="314" t="e">
        <f t="shared" si="3"/>
        <v>#N/A</v>
      </c>
    </row>
    <row r="127" spans="2:3">
      <c r="B127" s="458"/>
      <c r="C127" s="314" t="e">
        <f t="shared" si="3"/>
        <v>#N/A</v>
      </c>
    </row>
    <row r="128" spans="2:3">
      <c r="B128" s="458"/>
      <c r="C128" s="314" t="e">
        <f t="shared" si="3"/>
        <v>#N/A</v>
      </c>
    </row>
    <row r="129" spans="2:17">
      <c r="B129" s="458"/>
      <c r="C129" s="314" t="e">
        <f t="shared" si="3"/>
        <v>#N/A</v>
      </c>
    </row>
    <row r="130" spans="2:17">
      <c r="B130" s="458"/>
      <c r="C130" s="314" t="e">
        <f t="shared" ref="C130:C152" si="4">RANK(Q130,Q$66:Q$152)</f>
        <v>#N/A</v>
      </c>
    </row>
    <row r="131" spans="2:17">
      <c r="B131" s="458"/>
      <c r="C131" s="314" t="e">
        <f t="shared" si="4"/>
        <v>#N/A</v>
      </c>
    </row>
    <row r="132" spans="2:17">
      <c r="B132" s="458"/>
      <c r="C132" s="314" t="e">
        <f t="shared" si="4"/>
        <v>#N/A</v>
      </c>
    </row>
    <row r="133" spans="2:17">
      <c r="B133" s="458"/>
      <c r="C133" s="314" t="e">
        <f t="shared" si="4"/>
        <v>#N/A</v>
      </c>
    </row>
    <row r="134" spans="2:17">
      <c r="B134" s="458"/>
      <c r="C134" s="314" t="e">
        <f t="shared" si="4"/>
        <v>#N/A</v>
      </c>
    </row>
    <row r="135" spans="2:17">
      <c r="B135" s="458"/>
      <c r="C135" s="314" t="e">
        <f t="shared" si="4"/>
        <v>#N/A</v>
      </c>
    </row>
    <row r="136" spans="2:17">
      <c r="B136" s="458"/>
      <c r="C136" s="314" t="e">
        <f t="shared" si="4"/>
        <v>#N/A</v>
      </c>
    </row>
    <row r="137" spans="2:17">
      <c r="B137" s="458"/>
      <c r="C137" s="314" t="e">
        <f t="shared" si="4"/>
        <v>#N/A</v>
      </c>
    </row>
    <row r="138" spans="2:17">
      <c r="B138" s="458"/>
      <c r="C138" s="314" t="e">
        <f t="shared" si="4"/>
        <v>#N/A</v>
      </c>
    </row>
    <row r="139" spans="2:17">
      <c r="B139" s="458"/>
      <c r="C139" s="314" t="e">
        <f t="shared" si="4"/>
        <v>#N/A</v>
      </c>
    </row>
    <row r="140" spans="2:17">
      <c r="B140" s="458"/>
      <c r="C140" s="314" t="e">
        <f t="shared" si="4"/>
        <v>#N/A</v>
      </c>
      <c r="F140"/>
      <c r="G140" s="280"/>
    </row>
    <row r="141" spans="2:17">
      <c r="B141" s="458"/>
      <c r="C141" s="314" t="e">
        <f t="shared" si="4"/>
        <v>#N/A</v>
      </c>
      <c r="F141"/>
      <c r="G141" s="280"/>
    </row>
    <row r="142" spans="2:17">
      <c r="B142" s="458"/>
      <c r="C142" s="314" t="e">
        <f t="shared" si="4"/>
        <v>#N/A</v>
      </c>
      <c r="E142" s="277"/>
      <c r="F142" s="257"/>
      <c r="G142" s="304"/>
      <c r="H142" s="299"/>
      <c r="Q142" s="384"/>
    </row>
    <row r="143" spans="2:17">
      <c r="B143" s="458"/>
      <c r="C143" s="314" t="e">
        <f t="shared" si="4"/>
        <v>#N/A</v>
      </c>
      <c r="F143"/>
      <c r="G143" s="280"/>
      <c r="H143" s="299"/>
      <c r="Q143" s="384"/>
    </row>
    <row r="144" spans="2:17">
      <c r="B144" s="458"/>
      <c r="C144" s="314" t="e">
        <f t="shared" si="4"/>
        <v>#N/A</v>
      </c>
      <c r="F144"/>
      <c r="G144" s="280"/>
    </row>
    <row r="145" spans="2:19">
      <c r="B145" s="458"/>
      <c r="C145" s="314" t="e">
        <f t="shared" si="4"/>
        <v>#N/A</v>
      </c>
      <c r="F145"/>
      <c r="G145" s="280"/>
    </row>
    <row r="146" spans="2:19">
      <c r="B146" s="458"/>
      <c r="C146" s="314" t="e">
        <f t="shared" si="4"/>
        <v>#N/A</v>
      </c>
      <c r="F146"/>
      <c r="G146" s="280"/>
    </row>
    <row r="147" spans="2:19">
      <c r="B147" s="458"/>
      <c r="C147" s="314" t="e">
        <f t="shared" si="4"/>
        <v>#N/A</v>
      </c>
      <c r="F147"/>
      <c r="G147" s="280"/>
    </row>
    <row r="148" spans="2:19">
      <c r="B148" s="458"/>
      <c r="C148" s="314" t="e">
        <f t="shared" si="4"/>
        <v>#N/A</v>
      </c>
      <c r="F148"/>
      <c r="G148" s="280"/>
    </row>
    <row r="149" spans="2:19">
      <c r="B149" s="458"/>
      <c r="C149" s="314" t="e">
        <f t="shared" si="4"/>
        <v>#N/A</v>
      </c>
      <c r="F149"/>
      <c r="G149" s="280"/>
    </row>
    <row r="150" spans="2:19">
      <c r="B150" s="458"/>
      <c r="C150" s="314" t="e">
        <f t="shared" si="4"/>
        <v>#N/A</v>
      </c>
      <c r="F150"/>
      <c r="G150" s="280"/>
    </row>
    <row r="151" spans="2:19">
      <c r="B151" s="458"/>
      <c r="C151" s="314" t="e">
        <f t="shared" si="4"/>
        <v>#N/A</v>
      </c>
      <c r="F151"/>
      <c r="G151" s="280"/>
    </row>
    <row r="152" spans="2:19">
      <c r="B152" s="458"/>
      <c r="C152" s="314" t="e">
        <f t="shared" si="4"/>
        <v>#N/A</v>
      </c>
      <c r="F152"/>
      <c r="G152" s="280"/>
    </row>
    <row r="153" spans="2:19">
      <c r="C153">
        <f>COUNTA(C66:C152)</f>
        <v>87</v>
      </c>
      <c r="F153"/>
      <c r="G153" s="280"/>
    </row>
    <row r="154" spans="2:19">
      <c r="B154" s="453"/>
      <c r="C154" s="459"/>
      <c r="D154" s="460"/>
      <c r="E154" s="461"/>
      <c r="F154" s="460"/>
      <c r="G154" s="161"/>
      <c r="H154" s="161"/>
      <c r="I154" s="161"/>
      <c r="J154" s="161"/>
      <c r="K154" s="161"/>
      <c r="L154" s="161"/>
      <c r="M154" s="161"/>
      <c r="N154" s="161"/>
      <c r="O154" s="161"/>
      <c r="P154" s="161"/>
      <c r="Q154" s="161"/>
      <c r="R154" s="161"/>
      <c r="S154" s="161"/>
    </row>
    <row r="155" spans="2:19">
      <c r="B155" s="464" t="s">
        <v>15</v>
      </c>
      <c r="C155" s="314" t="e">
        <f t="shared" ref="C155:C186" si="5">RANK(Q155,Q$155:Q$252)</f>
        <v>#N/A</v>
      </c>
      <c r="D155" s="3"/>
      <c r="E155" s="354"/>
    </row>
    <row r="156" spans="2:19">
      <c r="B156" s="464"/>
      <c r="C156" s="314" t="e">
        <f t="shared" si="5"/>
        <v>#N/A</v>
      </c>
    </row>
    <row r="157" spans="2:19">
      <c r="B157" s="464"/>
      <c r="C157" s="314" t="e">
        <f t="shared" si="5"/>
        <v>#N/A</v>
      </c>
    </row>
    <row r="158" spans="2:19">
      <c r="B158" s="464"/>
      <c r="C158" s="314" t="e">
        <f t="shared" si="5"/>
        <v>#N/A</v>
      </c>
    </row>
    <row r="159" spans="2:19">
      <c r="B159" s="464"/>
      <c r="C159" s="314" t="e">
        <f t="shared" si="5"/>
        <v>#N/A</v>
      </c>
    </row>
    <row r="160" spans="2:19">
      <c r="B160" s="464"/>
      <c r="C160" s="314" t="e">
        <f t="shared" si="5"/>
        <v>#N/A</v>
      </c>
    </row>
    <row r="161" spans="2:3">
      <c r="B161" s="464"/>
      <c r="C161" s="314" t="e">
        <f t="shared" si="5"/>
        <v>#N/A</v>
      </c>
    </row>
    <row r="162" spans="2:3">
      <c r="B162" s="464"/>
      <c r="C162" s="314" t="e">
        <f t="shared" si="5"/>
        <v>#N/A</v>
      </c>
    </row>
    <row r="163" spans="2:3">
      <c r="B163" s="464"/>
      <c r="C163" s="314" t="e">
        <f t="shared" si="5"/>
        <v>#N/A</v>
      </c>
    </row>
    <row r="164" spans="2:3">
      <c r="B164" s="464"/>
      <c r="C164" s="314" t="e">
        <f t="shared" si="5"/>
        <v>#N/A</v>
      </c>
    </row>
    <row r="165" spans="2:3">
      <c r="B165" s="464"/>
      <c r="C165" s="314" t="e">
        <f t="shared" si="5"/>
        <v>#N/A</v>
      </c>
    </row>
    <row r="166" spans="2:3">
      <c r="B166" s="464"/>
      <c r="C166" s="314" t="e">
        <f t="shared" si="5"/>
        <v>#N/A</v>
      </c>
    </row>
    <row r="167" spans="2:3">
      <c r="B167" s="464"/>
      <c r="C167" s="314" t="e">
        <f t="shared" si="5"/>
        <v>#N/A</v>
      </c>
    </row>
    <row r="168" spans="2:3">
      <c r="B168" s="464"/>
      <c r="C168" s="314" t="e">
        <f t="shared" si="5"/>
        <v>#N/A</v>
      </c>
    </row>
    <row r="169" spans="2:3">
      <c r="B169" s="464"/>
      <c r="C169" s="314" t="e">
        <f t="shared" si="5"/>
        <v>#N/A</v>
      </c>
    </row>
    <row r="170" spans="2:3">
      <c r="B170" s="464"/>
      <c r="C170" s="314" t="e">
        <f t="shared" si="5"/>
        <v>#N/A</v>
      </c>
    </row>
    <row r="171" spans="2:3">
      <c r="B171" s="464"/>
      <c r="C171" s="314" t="e">
        <f t="shared" si="5"/>
        <v>#N/A</v>
      </c>
    </row>
    <row r="172" spans="2:3">
      <c r="B172" s="464"/>
      <c r="C172" s="314" t="e">
        <f t="shared" si="5"/>
        <v>#N/A</v>
      </c>
    </row>
    <row r="173" spans="2:3">
      <c r="B173" s="464"/>
      <c r="C173" s="314" t="e">
        <f t="shared" si="5"/>
        <v>#N/A</v>
      </c>
    </row>
    <row r="174" spans="2:3">
      <c r="B174" s="464"/>
      <c r="C174" s="314" t="e">
        <f t="shared" si="5"/>
        <v>#N/A</v>
      </c>
    </row>
    <row r="175" spans="2:3">
      <c r="B175" s="464"/>
      <c r="C175" s="314" t="e">
        <f t="shared" si="5"/>
        <v>#N/A</v>
      </c>
    </row>
    <row r="176" spans="2:3">
      <c r="B176" s="464"/>
      <c r="C176" s="314" t="e">
        <f t="shared" si="5"/>
        <v>#N/A</v>
      </c>
    </row>
    <row r="177" spans="2:3">
      <c r="B177" s="464"/>
      <c r="C177" s="314" t="e">
        <f t="shared" si="5"/>
        <v>#N/A</v>
      </c>
    </row>
    <row r="178" spans="2:3">
      <c r="B178" s="464"/>
      <c r="C178" s="314" t="e">
        <f t="shared" si="5"/>
        <v>#N/A</v>
      </c>
    </row>
    <row r="179" spans="2:3">
      <c r="B179" s="464"/>
      <c r="C179" s="314" t="e">
        <f t="shared" si="5"/>
        <v>#N/A</v>
      </c>
    </row>
    <row r="180" spans="2:3">
      <c r="B180" s="464"/>
      <c r="C180" s="314" t="e">
        <f t="shared" si="5"/>
        <v>#N/A</v>
      </c>
    </row>
    <row r="181" spans="2:3">
      <c r="B181" s="464"/>
      <c r="C181" s="314" t="e">
        <f t="shared" si="5"/>
        <v>#N/A</v>
      </c>
    </row>
    <row r="182" spans="2:3">
      <c r="B182" s="464"/>
      <c r="C182" s="314" t="e">
        <f t="shared" si="5"/>
        <v>#N/A</v>
      </c>
    </row>
    <row r="183" spans="2:3">
      <c r="B183" s="464"/>
      <c r="C183" s="314" t="e">
        <f t="shared" si="5"/>
        <v>#N/A</v>
      </c>
    </row>
    <row r="184" spans="2:3">
      <c r="B184" s="464"/>
      <c r="C184" s="314" t="e">
        <f t="shared" si="5"/>
        <v>#N/A</v>
      </c>
    </row>
    <row r="185" spans="2:3">
      <c r="B185" s="464"/>
      <c r="C185" s="314" t="e">
        <f t="shared" si="5"/>
        <v>#N/A</v>
      </c>
    </row>
    <row r="186" spans="2:3">
      <c r="B186" s="464"/>
      <c r="C186" s="314" t="e">
        <f t="shared" si="5"/>
        <v>#N/A</v>
      </c>
    </row>
    <row r="187" spans="2:3">
      <c r="B187" s="464"/>
      <c r="C187" s="314" t="e">
        <f t="shared" ref="C187:C218" si="6">RANK(Q187,Q$155:Q$252)</f>
        <v>#N/A</v>
      </c>
    </row>
    <row r="188" spans="2:3">
      <c r="B188" s="464"/>
      <c r="C188" s="314" t="e">
        <f t="shared" si="6"/>
        <v>#N/A</v>
      </c>
    </row>
    <row r="189" spans="2:3">
      <c r="B189" s="464"/>
      <c r="C189" s="314" t="e">
        <f t="shared" si="6"/>
        <v>#N/A</v>
      </c>
    </row>
    <row r="190" spans="2:3">
      <c r="B190" s="464"/>
      <c r="C190" s="314" t="e">
        <f t="shared" si="6"/>
        <v>#N/A</v>
      </c>
    </row>
    <row r="191" spans="2:3">
      <c r="B191" s="464"/>
      <c r="C191" s="314" t="e">
        <f t="shared" si="6"/>
        <v>#N/A</v>
      </c>
    </row>
    <row r="192" spans="2:3">
      <c r="B192" s="464"/>
      <c r="C192" s="314" t="e">
        <f t="shared" si="6"/>
        <v>#N/A</v>
      </c>
    </row>
    <row r="193" spans="2:3">
      <c r="B193" s="464"/>
      <c r="C193" s="314" t="e">
        <f t="shared" si="6"/>
        <v>#N/A</v>
      </c>
    </row>
    <row r="194" spans="2:3">
      <c r="B194" s="464"/>
      <c r="C194" s="314" t="e">
        <f t="shared" si="6"/>
        <v>#N/A</v>
      </c>
    </row>
    <row r="195" spans="2:3">
      <c r="B195" s="464"/>
      <c r="C195" s="314" t="e">
        <f t="shared" si="6"/>
        <v>#N/A</v>
      </c>
    </row>
    <row r="196" spans="2:3">
      <c r="B196" s="464"/>
      <c r="C196" s="314" t="e">
        <f t="shared" si="6"/>
        <v>#N/A</v>
      </c>
    </row>
    <row r="197" spans="2:3">
      <c r="B197" s="464"/>
      <c r="C197" s="314" t="e">
        <f t="shared" si="6"/>
        <v>#N/A</v>
      </c>
    </row>
    <row r="198" spans="2:3">
      <c r="B198" s="464"/>
      <c r="C198" s="314" t="e">
        <f t="shared" si="6"/>
        <v>#N/A</v>
      </c>
    </row>
    <row r="199" spans="2:3">
      <c r="B199" s="464"/>
      <c r="C199" s="314" t="e">
        <f t="shared" si="6"/>
        <v>#N/A</v>
      </c>
    </row>
    <row r="200" spans="2:3">
      <c r="B200" s="464"/>
      <c r="C200" s="314" t="e">
        <f t="shared" si="6"/>
        <v>#N/A</v>
      </c>
    </row>
    <row r="201" spans="2:3">
      <c r="B201" s="464"/>
      <c r="C201" s="314" t="e">
        <f t="shared" si="6"/>
        <v>#N/A</v>
      </c>
    </row>
    <row r="202" spans="2:3">
      <c r="B202" s="464"/>
      <c r="C202" s="314" t="e">
        <f t="shared" si="6"/>
        <v>#N/A</v>
      </c>
    </row>
    <row r="203" spans="2:3">
      <c r="B203" s="464"/>
      <c r="C203" s="314" t="e">
        <f t="shared" si="6"/>
        <v>#N/A</v>
      </c>
    </row>
    <row r="204" spans="2:3">
      <c r="B204" s="464"/>
      <c r="C204" s="314" t="e">
        <f t="shared" si="6"/>
        <v>#N/A</v>
      </c>
    </row>
    <row r="205" spans="2:3">
      <c r="B205" s="464"/>
      <c r="C205" s="314" t="e">
        <f t="shared" si="6"/>
        <v>#N/A</v>
      </c>
    </row>
    <row r="206" spans="2:3">
      <c r="B206" s="464"/>
      <c r="C206" s="314" t="e">
        <f t="shared" si="6"/>
        <v>#N/A</v>
      </c>
    </row>
    <row r="207" spans="2:3">
      <c r="B207" s="464"/>
      <c r="C207" s="314" t="e">
        <f t="shared" si="6"/>
        <v>#N/A</v>
      </c>
    </row>
    <row r="208" spans="2:3">
      <c r="B208" s="464"/>
      <c r="C208" s="314" t="e">
        <f t="shared" si="6"/>
        <v>#N/A</v>
      </c>
    </row>
    <row r="209" spans="2:3">
      <c r="B209" s="464"/>
      <c r="C209" s="314" t="e">
        <f t="shared" si="6"/>
        <v>#N/A</v>
      </c>
    </row>
    <row r="210" spans="2:3">
      <c r="B210" s="464"/>
      <c r="C210" s="314" t="e">
        <f t="shared" si="6"/>
        <v>#N/A</v>
      </c>
    </row>
    <row r="211" spans="2:3">
      <c r="B211" s="464"/>
      <c r="C211" s="314" t="e">
        <f t="shared" si="6"/>
        <v>#N/A</v>
      </c>
    </row>
    <row r="212" spans="2:3">
      <c r="B212" s="464"/>
      <c r="C212" s="314" t="e">
        <f t="shared" si="6"/>
        <v>#N/A</v>
      </c>
    </row>
    <row r="213" spans="2:3">
      <c r="B213" s="464"/>
      <c r="C213" s="314" t="e">
        <f t="shared" si="6"/>
        <v>#N/A</v>
      </c>
    </row>
    <row r="214" spans="2:3">
      <c r="B214" s="464"/>
      <c r="C214" s="314" t="e">
        <f t="shared" si="6"/>
        <v>#N/A</v>
      </c>
    </row>
    <row r="215" spans="2:3">
      <c r="B215" s="464"/>
      <c r="C215" s="314" t="e">
        <f t="shared" si="6"/>
        <v>#N/A</v>
      </c>
    </row>
    <row r="216" spans="2:3">
      <c r="B216" s="464"/>
      <c r="C216" s="314" t="e">
        <f t="shared" si="6"/>
        <v>#N/A</v>
      </c>
    </row>
    <row r="217" spans="2:3">
      <c r="B217" s="464"/>
      <c r="C217" s="314" t="e">
        <f t="shared" si="6"/>
        <v>#N/A</v>
      </c>
    </row>
    <row r="218" spans="2:3">
      <c r="B218" s="464"/>
      <c r="C218" s="314" t="e">
        <f t="shared" si="6"/>
        <v>#N/A</v>
      </c>
    </row>
    <row r="219" spans="2:3">
      <c r="B219" s="464"/>
      <c r="C219" s="314" t="e">
        <f t="shared" ref="C219:C252" si="7">RANK(Q219,Q$155:Q$252)</f>
        <v>#N/A</v>
      </c>
    </row>
    <row r="220" spans="2:3">
      <c r="B220" s="464"/>
      <c r="C220" s="314" t="e">
        <f t="shared" si="7"/>
        <v>#N/A</v>
      </c>
    </row>
    <row r="221" spans="2:3">
      <c r="B221" s="464"/>
      <c r="C221" s="314" t="e">
        <f t="shared" si="7"/>
        <v>#N/A</v>
      </c>
    </row>
    <row r="222" spans="2:3">
      <c r="B222" s="464"/>
      <c r="C222" s="314" t="e">
        <f t="shared" si="7"/>
        <v>#N/A</v>
      </c>
    </row>
    <row r="223" spans="2:3">
      <c r="B223" s="464"/>
      <c r="C223" s="314" t="e">
        <f t="shared" si="7"/>
        <v>#N/A</v>
      </c>
    </row>
    <row r="224" spans="2:3">
      <c r="B224" s="464"/>
      <c r="C224" s="314" t="e">
        <f t="shared" si="7"/>
        <v>#N/A</v>
      </c>
    </row>
    <row r="225" spans="2:3">
      <c r="B225" s="464"/>
      <c r="C225" s="314" t="e">
        <f t="shared" si="7"/>
        <v>#N/A</v>
      </c>
    </row>
    <row r="226" spans="2:3">
      <c r="B226" s="464"/>
      <c r="C226" s="314" t="e">
        <f t="shared" si="7"/>
        <v>#N/A</v>
      </c>
    </row>
    <row r="227" spans="2:3">
      <c r="B227" s="464"/>
      <c r="C227" s="314" t="e">
        <f t="shared" si="7"/>
        <v>#N/A</v>
      </c>
    </row>
    <row r="228" spans="2:3">
      <c r="B228" s="464"/>
      <c r="C228" s="314" t="e">
        <f t="shared" si="7"/>
        <v>#N/A</v>
      </c>
    </row>
    <row r="229" spans="2:3">
      <c r="B229" s="464"/>
      <c r="C229" s="314" t="e">
        <f t="shared" si="7"/>
        <v>#N/A</v>
      </c>
    </row>
    <row r="230" spans="2:3">
      <c r="B230" s="464"/>
      <c r="C230" s="314" t="e">
        <f t="shared" si="7"/>
        <v>#N/A</v>
      </c>
    </row>
    <row r="231" spans="2:3">
      <c r="B231" s="464"/>
      <c r="C231" s="314" t="e">
        <f t="shared" si="7"/>
        <v>#N/A</v>
      </c>
    </row>
    <row r="232" spans="2:3">
      <c r="B232" s="464"/>
      <c r="C232" s="314" t="e">
        <f t="shared" si="7"/>
        <v>#N/A</v>
      </c>
    </row>
    <row r="233" spans="2:3">
      <c r="B233" s="464"/>
      <c r="C233" s="314" t="e">
        <f t="shared" si="7"/>
        <v>#N/A</v>
      </c>
    </row>
    <row r="234" spans="2:3">
      <c r="B234" s="464"/>
      <c r="C234" s="314" t="e">
        <f t="shared" si="7"/>
        <v>#N/A</v>
      </c>
    </row>
    <row r="235" spans="2:3">
      <c r="B235" s="464"/>
      <c r="C235" s="314" t="e">
        <f t="shared" si="7"/>
        <v>#N/A</v>
      </c>
    </row>
    <row r="236" spans="2:3">
      <c r="B236" s="464"/>
      <c r="C236" s="314" t="e">
        <f t="shared" si="7"/>
        <v>#N/A</v>
      </c>
    </row>
    <row r="237" spans="2:3">
      <c r="B237" s="464"/>
      <c r="C237" s="314" t="e">
        <f t="shared" si="7"/>
        <v>#N/A</v>
      </c>
    </row>
    <row r="238" spans="2:3">
      <c r="B238" s="464"/>
      <c r="C238" s="314" t="e">
        <f t="shared" si="7"/>
        <v>#N/A</v>
      </c>
    </row>
    <row r="239" spans="2:3">
      <c r="B239" s="464"/>
      <c r="C239" s="314" t="e">
        <f t="shared" si="7"/>
        <v>#N/A</v>
      </c>
    </row>
    <row r="240" spans="2:3">
      <c r="B240" s="464"/>
      <c r="C240" s="314" t="e">
        <f t="shared" si="7"/>
        <v>#N/A</v>
      </c>
    </row>
    <row r="241" spans="2:19">
      <c r="B241" s="464"/>
      <c r="C241" s="314" t="e">
        <f t="shared" si="7"/>
        <v>#N/A</v>
      </c>
    </row>
    <row r="242" spans="2:19">
      <c r="B242" s="464"/>
      <c r="C242" s="314" t="e">
        <f t="shared" si="7"/>
        <v>#N/A</v>
      </c>
    </row>
    <row r="243" spans="2:19">
      <c r="B243" s="464"/>
      <c r="C243" s="314" t="e">
        <f t="shared" si="7"/>
        <v>#N/A</v>
      </c>
    </row>
    <row r="244" spans="2:19">
      <c r="B244" s="464"/>
      <c r="C244" s="314" t="e">
        <f t="shared" si="7"/>
        <v>#N/A</v>
      </c>
    </row>
    <row r="245" spans="2:19">
      <c r="B245" s="464"/>
      <c r="C245" s="314" t="e">
        <f t="shared" si="7"/>
        <v>#N/A</v>
      </c>
    </row>
    <row r="246" spans="2:19">
      <c r="B246" s="464"/>
      <c r="C246" s="314" t="e">
        <f t="shared" si="7"/>
        <v>#N/A</v>
      </c>
    </row>
    <row r="247" spans="2:19">
      <c r="B247" s="464"/>
      <c r="C247" s="314" t="e">
        <f t="shared" si="7"/>
        <v>#N/A</v>
      </c>
    </row>
    <row r="248" spans="2:19">
      <c r="B248" s="464"/>
      <c r="C248" s="314" t="e">
        <f t="shared" si="7"/>
        <v>#N/A</v>
      </c>
    </row>
    <row r="249" spans="2:19">
      <c r="B249" s="464"/>
      <c r="C249" s="314" t="e">
        <f t="shared" si="7"/>
        <v>#N/A</v>
      </c>
    </row>
    <row r="250" spans="2:19">
      <c r="B250" s="464"/>
      <c r="C250" s="314" t="e">
        <f t="shared" si="7"/>
        <v>#N/A</v>
      </c>
    </row>
    <row r="251" spans="2:19">
      <c r="B251" s="464"/>
      <c r="C251" s="314" t="e">
        <f t="shared" si="7"/>
        <v>#N/A</v>
      </c>
    </row>
    <row r="252" spans="2:19">
      <c r="B252" s="464"/>
      <c r="C252" s="314" t="e">
        <f t="shared" si="7"/>
        <v>#N/A</v>
      </c>
    </row>
    <row r="253" spans="2:19">
      <c r="C253">
        <f>COUNTA(C155:C251)</f>
        <v>97</v>
      </c>
    </row>
    <row r="255" spans="2:19">
      <c r="B255" s="453"/>
      <c r="C255" s="161"/>
      <c r="D255" s="161"/>
      <c r="E255" s="454"/>
      <c r="F255" s="455"/>
      <c r="G255" s="161"/>
      <c r="H255" s="161"/>
      <c r="I255" s="161"/>
      <c r="J255" s="161"/>
      <c r="K255" s="161"/>
      <c r="L255" s="161"/>
      <c r="M255" s="161"/>
      <c r="N255" s="161"/>
      <c r="O255" s="161"/>
      <c r="P255" s="161"/>
      <c r="Q255" s="161"/>
      <c r="R255" s="161"/>
      <c r="S255" s="161"/>
    </row>
    <row r="256" spans="2:19">
      <c r="B256" s="322" t="s">
        <v>23</v>
      </c>
      <c r="C256" s="314" t="e">
        <f>RANK(Q256,Q$256:Q$343)</f>
        <v>#N/A</v>
      </c>
    </row>
    <row r="257" spans="2:3">
      <c r="B257" s="322"/>
      <c r="C257" s="314" t="e">
        <f t="shared" ref="C257:C320" si="8">RANK(Q257,Q$256:Q$343)</f>
        <v>#N/A</v>
      </c>
    </row>
    <row r="258" spans="2:3">
      <c r="B258" s="322"/>
      <c r="C258" s="314" t="e">
        <f t="shared" si="8"/>
        <v>#N/A</v>
      </c>
    </row>
    <row r="259" spans="2:3">
      <c r="B259" s="322"/>
      <c r="C259" s="314" t="e">
        <f t="shared" si="8"/>
        <v>#N/A</v>
      </c>
    </row>
    <row r="260" spans="2:3">
      <c r="B260" s="322"/>
      <c r="C260" s="314" t="e">
        <f t="shared" si="8"/>
        <v>#N/A</v>
      </c>
    </row>
    <row r="261" spans="2:3">
      <c r="B261" s="322"/>
      <c r="C261" s="314" t="e">
        <f t="shared" si="8"/>
        <v>#N/A</v>
      </c>
    </row>
    <row r="262" spans="2:3">
      <c r="B262" s="322"/>
      <c r="C262" s="314" t="e">
        <f t="shared" si="8"/>
        <v>#N/A</v>
      </c>
    </row>
    <row r="263" spans="2:3">
      <c r="B263" s="322"/>
      <c r="C263" s="314" t="e">
        <f t="shared" si="8"/>
        <v>#N/A</v>
      </c>
    </row>
    <row r="264" spans="2:3">
      <c r="B264" s="322"/>
      <c r="C264" s="314" t="e">
        <f t="shared" si="8"/>
        <v>#N/A</v>
      </c>
    </row>
    <row r="265" spans="2:3">
      <c r="B265" s="322"/>
      <c r="C265" s="314" t="e">
        <f t="shared" si="8"/>
        <v>#N/A</v>
      </c>
    </row>
    <row r="266" spans="2:3">
      <c r="B266" s="322"/>
      <c r="C266" s="314" t="e">
        <f t="shared" si="8"/>
        <v>#N/A</v>
      </c>
    </row>
    <row r="267" spans="2:3">
      <c r="B267" s="322"/>
      <c r="C267" s="314" t="e">
        <f t="shared" si="8"/>
        <v>#N/A</v>
      </c>
    </row>
    <row r="268" spans="2:3">
      <c r="B268" s="322"/>
      <c r="C268" s="314" t="e">
        <f t="shared" si="8"/>
        <v>#N/A</v>
      </c>
    </row>
    <row r="269" spans="2:3">
      <c r="B269" s="322"/>
      <c r="C269" s="314" t="e">
        <f t="shared" si="8"/>
        <v>#N/A</v>
      </c>
    </row>
    <row r="270" spans="2:3">
      <c r="B270" s="322"/>
      <c r="C270" s="314" t="e">
        <f t="shared" si="8"/>
        <v>#N/A</v>
      </c>
    </row>
    <row r="271" spans="2:3">
      <c r="B271" s="322"/>
      <c r="C271" s="314" t="e">
        <f t="shared" si="8"/>
        <v>#N/A</v>
      </c>
    </row>
    <row r="272" spans="2:3">
      <c r="B272" s="322"/>
      <c r="C272" s="314" t="e">
        <f t="shared" si="8"/>
        <v>#N/A</v>
      </c>
    </row>
    <row r="273" spans="2:3">
      <c r="B273" s="322"/>
      <c r="C273" s="314" t="e">
        <f t="shared" si="8"/>
        <v>#N/A</v>
      </c>
    </row>
    <row r="274" spans="2:3">
      <c r="B274" s="322"/>
      <c r="C274" s="314" t="e">
        <f t="shared" si="8"/>
        <v>#N/A</v>
      </c>
    </row>
    <row r="275" spans="2:3">
      <c r="B275" s="322"/>
      <c r="C275" s="314" t="e">
        <f t="shared" si="8"/>
        <v>#N/A</v>
      </c>
    </row>
    <row r="276" spans="2:3">
      <c r="B276" s="322"/>
      <c r="C276" s="314" t="e">
        <f t="shared" si="8"/>
        <v>#N/A</v>
      </c>
    </row>
    <row r="277" spans="2:3">
      <c r="B277" s="322"/>
      <c r="C277" s="314" t="e">
        <f t="shared" si="8"/>
        <v>#N/A</v>
      </c>
    </row>
    <row r="278" spans="2:3">
      <c r="B278" s="322"/>
      <c r="C278" s="314" t="e">
        <f t="shared" si="8"/>
        <v>#N/A</v>
      </c>
    </row>
    <row r="279" spans="2:3">
      <c r="B279" s="322"/>
      <c r="C279" s="314" t="e">
        <f t="shared" si="8"/>
        <v>#N/A</v>
      </c>
    </row>
    <row r="280" spans="2:3">
      <c r="B280" s="322"/>
      <c r="C280" s="314" t="e">
        <f t="shared" si="8"/>
        <v>#N/A</v>
      </c>
    </row>
    <row r="281" spans="2:3">
      <c r="B281" s="322"/>
      <c r="C281" s="314" t="e">
        <f t="shared" si="8"/>
        <v>#N/A</v>
      </c>
    </row>
    <row r="282" spans="2:3">
      <c r="B282" s="322"/>
      <c r="C282" s="314" t="e">
        <f t="shared" si="8"/>
        <v>#N/A</v>
      </c>
    </row>
    <row r="283" spans="2:3">
      <c r="B283" s="322"/>
      <c r="C283" s="314" t="e">
        <f t="shared" si="8"/>
        <v>#N/A</v>
      </c>
    </row>
    <row r="284" spans="2:3">
      <c r="B284" s="322"/>
      <c r="C284" s="314" t="e">
        <f t="shared" si="8"/>
        <v>#N/A</v>
      </c>
    </row>
    <row r="285" spans="2:3">
      <c r="B285" s="322"/>
      <c r="C285" s="314" t="e">
        <f t="shared" si="8"/>
        <v>#N/A</v>
      </c>
    </row>
    <row r="286" spans="2:3">
      <c r="B286" s="322"/>
      <c r="C286" s="314" t="e">
        <f t="shared" si="8"/>
        <v>#N/A</v>
      </c>
    </row>
    <row r="287" spans="2:3">
      <c r="B287" s="322"/>
      <c r="C287" s="314" t="e">
        <f t="shared" si="8"/>
        <v>#N/A</v>
      </c>
    </row>
    <row r="288" spans="2:3">
      <c r="B288" s="322"/>
      <c r="C288" s="314" t="e">
        <f t="shared" si="8"/>
        <v>#N/A</v>
      </c>
    </row>
    <row r="289" spans="2:3">
      <c r="B289" s="322"/>
      <c r="C289" s="314" t="e">
        <f t="shared" si="8"/>
        <v>#N/A</v>
      </c>
    </row>
    <row r="290" spans="2:3">
      <c r="B290" s="322"/>
      <c r="C290" s="314" t="e">
        <f t="shared" si="8"/>
        <v>#N/A</v>
      </c>
    </row>
    <row r="291" spans="2:3">
      <c r="B291" s="322"/>
      <c r="C291" s="314" t="e">
        <f t="shared" si="8"/>
        <v>#N/A</v>
      </c>
    </row>
    <row r="292" spans="2:3">
      <c r="B292" s="322"/>
      <c r="C292" s="314" t="e">
        <f t="shared" si="8"/>
        <v>#N/A</v>
      </c>
    </row>
    <row r="293" spans="2:3">
      <c r="B293" s="322"/>
      <c r="C293" s="314" t="e">
        <f t="shared" si="8"/>
        <v>#N/A</v>
      </c>
    </row>
    <row r="294" spans="2:3">
      <c r="B294" s="322"/>
      <c r="C294" s="314" t="e">
        <f t="shared" si="8"/>
        <v>#N/A</v>
      </c>
    </row>
    <row r="295" spans="2:3">
      <c r="B295" s="322"/>
      <c r="C295" s="314" t="e">
        <f t="shared" si="8"/>
        <v>#N/A</v>
      </c>
    </row>
    <row r="296" spans="2:3">
      <c r="B296" s="322"/>
      <c r="C296" s="314" t="e">
        <f t="shared" si="8"/>
        <v>#N/A</v>
      </c>
    </row>
    <row r="297" spans="2:3">
      <c r="B297" s="322"/>
      <c r="C297" s="314" t="e">
        <f t="shared" si="8"/>
        <v>#N/A</v>
      </c>
    </row>
    <row r="298" spans="2:3">
      <c r="B298" s="322"/>
      <c r="C298" s="314" t="e">
        <f t="shared" si="8"/>
        <v>#N/A</v>
      </c>
    </row>
    <row r="299" spans="2:3">
      <c r="B299" s="322"/>
      <c r="C299" s="314" t="e">
        <f t="shared" si="8"/>
        <v>#N/A</v>
      </c>
    </row>
    <row r="300" spans="2:3">
      <c r="B300" s="322"/>
      <c r="C300" s="314" t="e">
        <f t="shared" si="8"/>
        <v>#N/A</v>
      </c>
    </row>
    <row r="301" spans="2:3">
      <c r="B301" s="322"/>
      <c r="C301" s="314" t="e">
        <f t="shared" si="8"/>
        <v>#N/A</v>
      </c>
    </row>
    <row r="302" spans="2:3">
      <c r="B302" s="322"/>
      <c r="C302" s="314" t="e">
        <f t="shared" si="8"/>
        <v>#N/A</v>
      </c>
    </row>
    <row r="303" spans="2:3">
      <c r="B303" s="322"/>
      <c r="C303" s="314" t="e">
        <f t="shared" si="8"/>
        <v>#N/A</v>
      </c>
    </row>
    <row r="304" spans="2:3">
      <c r="B304" s="322"/>
      <c r="C304" s="314" t="e">
        <f t="shared" si="8"/>
        <v>#N/A</v>
      </c>
    </row>
    <row r="305" spans="2:17">
      <c r="B305" s="322"/>
      <c r="C305" s="314" t="e">
        <f t="shared" si="8"/>
        <v>#N/A</v>
      </c>
    </row>
    <row r="306" spans="2:17">
      <c r="B306" s="322"/>
      <c r="C306" s="314" t="e">
        <f t="shared" si="8"/>
        <v>#N/A</v>
      </c>
    </row>
    <row r="307" spans="2:17">
      <c r="B307" s="322"/>
      <c r="C307" s="314" t="e">
        <f t="shared" si="8"/>
        <v>#N/A</v>
      </c>
    </row>
    <row r="308" spans="2:17">
      <c r="B308" s="322"/>
      <c r="C308" s="314" t="e">
        <f t="shared" si="8"/>
        <v>#N/A</v>
      </c>
    </row>
    <row r="309" spans="2:17">
      <c r="B309" s="322"/>
      <c r="C309" s="314" t="e">
        <f t="shared" si="8"/>
        <v>#N/A</v>
      </c>
    </row>
    <row r="310" spans="2:17">
      <c r="B310" s="322"/>
      <c r="C310" s="314" t="e">
        <f t="shared" si="8"/>
        <v>#N/A</v>
      </c>
    </row>
    <row r="311" spans="2:17">
      <c r="B311" s="322"/>
      <c r="C311" s="314" t="e">
        <f t="shared" si="8"/>
        <v>#N/A</v>
      </c>
    </row>
    <row r="312" spans="2:17">
      <c r="B312" s="322"/>
      <c r="C312" s="314" t="e">
        <f t="shared" si="8"/>
        <v>#N/A</v>
      </c>
    </row>
    <row r="313" spans="2:17">
      <c r="B313" s="322"/>
      <c r="C313" s="314" t="e">
        <f t="shared" si="8"/>
        <v>#N/A</v>
      </c>
    </row>
    <row r="314" spans="2:17">
      <c r="B314" s="322"/>
      <c r="C314" s="314" t="e">
        <f t="shared" si="8"/>
        <v>#N/A</v>
      </c>
    </row>
    <row r="315" spans="2:17">
      <c r="B315" s="322"/>
      <c r="C315" s="314" t="e">
        <f t="shared" si="8"/>
        <v>#N/A</v>
      </c>
    </row>
    <row r="316" spans="2:17">
      <c r="B316" s="322"/>
      <c r="C316" s="314" t="e">
        <f t="shared" si="8"/>
        <v>#N/A</v>
      </c>
    </row>
    <row r="317" spans="2:17">
      <c r="B317" s="322"/>
      <c r="C317" s="314" t="e">
        <f t="shared" si="8"/>
        <v>#N/A</v>
      </c>
    </row>
    <row r="318" spans="2:17">
      <c r="B318" s="322"/>
      <c r="C318" s="314" t="e">
        <f t="shared" si="8"/>
        <v>#N/A</v>
      </c>
      <c r="Q318" s="384"/>
    </row>
    <row r="319" spans="2:17">
      <c r="B319" s="322"/>
      <c r="C319" s="314" t="e">
        <f t="shared" si="8"/>
        <v>#N/A</v>
      </c>
      <c r="K319" s="1"/>
      <c r="L319" s="1"/>
      <c r="M319" s="1"/>
      <c r="N319" s="1"/>
      <c r="O319" s="1"/>
      <c r="P319" s="1"/>
      <c r="Q319" s="384"/>
    </row>
    <row r="320" spans="2:17">
      <c r="B320" s="322"/>
      <c r="C320" s="314" t="e">
        <f t="shared" si="8"/>
        <v>#N/A</v>
      </c>
      <c r="Q320" s="384"/>
    </row>
    <row r="321" spans="2:17">
      <c r="B321" s="322"/>
      <c r="C321" s="314" t="e">
        <f t="shared" ref="C321:C343" si="9">RANK(Q321,Q$256:Q$343)</f>
        <v>#N/A</v>
      </c>
      <c r="K321" s="1"/>
      <c r="L321" s="1"/>
      <c r="M321" s="1"/>
      <c r="N321" s="1"/>
      <c r="O321" s="1"/>
      <c r="P321" s="1"/>
      <c r="Q321" s="384"/>
    </row>
    <row r="322" spans="2:17">
      <c r="B322" s="322"/>
      <c r="C322" s="314" t="e">
        <f t="shared" si="9"/>
        <v>#N/A</v>
      </c>
      <c r="K322" s="1"/>
      <c r="L322" s="1"/>
      <c r="M322" s="1"/>
      <c r="N322" s="1"/>
      <c r="O322" s="1"/>
      <c r="P322" s="1"/>
      <c r="Q322" s="384"/>
    </row>
    <row r="323" spans="2:17">
      <c r="B323" s="322"/>
      <c r="C323" s="314" t="e">
        <f t="shared" si="9"/>
        <v>#N/A</v>
      </c>
      <c r="Q323" s="384"/>
    </row>
    <row r="324" spans="2:17">
      <c r="B324" s="322"/>
      <c r="C324" s="314" t="e">
        <f t="shared" si="9"/>
        <v>#N/A</v>
      </c>
      <c r="N324" s="1"/>
      <c r="O324" s="1"/>
      <c r="P324" s="1"/>
      <c r="Q324" s="384"/>
    </row>
    <row r="325" spans="2:17">
      <c r="B325" s="322"/>
      <c r="C325" s="314" t="e">
        <f t="shared" si="9"/>
        <v>#N/A</v>
      </c>
      <c r="Q325" s="384"/>
    </row>
    <row r="326" spans="2:17">
      <c r="B326" s="322"/>
      <c r="C326" s="314" t="e">
        <f t="shared" si="9"/>
        <v>#N/A</v>
      </c>
      <c r="K326" s="1"/>
      <c r="L326" s="1"/>
      <c r="M326" s="1"/>
      <c r="Q326" s="384"/>
    </row>
    <row r="327" spans="2:17">
      <c r="B327" s="322"/>
      <c r="C327" s="314" t="e">
        <f t="shared" si="9"/>
        <v>#N/A</v>
      </c>
      <c r="Q327" s="384"/>
    </row>
    <row r="328" spans="2:17">
      <c r="B328" s="322"/>
      <c r="C328" s="314" t="e">
        <f t="shared" si="9"/>
        <v>#N/A</v>
      </c>
      <c r="F328" s="302"/>
      <c r="G328" s="303"/>
    </row>
    <row r="329" spans="2:17">
      <c r="B329" s="322"/>
      <c r="C329" s="314" t="e">
        <f t="shared" si="9"/>
        <v>#N/A</v>
      </c>
      <c r="F329" s="302"/>
      <c r="G329" s="303"/>
    </row>
    <row r="330" spans="2:17">
      <c r="B330" s="322"/>
      <c r="C330" s="314" t="e">
        <f t="shared" si="9"/>
        <v>#N/A</v>
      </c>
      <c r="F330" s="302"/>
      <c r="G330" s="303"/>
    </row>
    <row r="331" spans="2:17">
      <c r="B331" s="322"/>
      <c r="C331" s="314" t="e">
        <f t="shared" si="9"/>
        <v>#N/A</v>
      </c>
      <c r="F331" s="302"/>
      <c r="G331" s="303"/>
    </row>
    <row r="332" spans="2:17">
      <c r="B332" s="322"/>
      <c r="C332" s="314" t="e">
        <f t="shared" si="9"/>
        <v>#N/A</v>
      </c>
      <c r="F332" s="302"/>
      <c r="G332" s="303"/>
    </row>
    <row r="333" spans="2:17">
      <c r="B333" s="322"/>
      <c r="C333" s="314" t="e">
        <f t="shared" si="9"/>
        <v>#N/A</v>
      </c>
      <c r="F333" s="302"/>
      <c r="G333" s="303"/>
    </row>
    <row r="334" spans="2:17">
      <c r="B334" s="322"/>
      <c r="C334" s="314" t="e">
        <f t="shared" si="9"/>
        <v>#N/A</v>
      </c>
    </row>
    <row r="335" spans="2:17">
      <c r="B335" s="322"/>
      <c r="C335" s="314" t="e">
        <f t="shared" si="9"/>
        <v>#N/A</v>
      </c>
    </row>
    <row r="336" spans="2:17">
      <c r="B336" s="322"/>
      <c r="C336" s="314" t="e">
        <f t="shared" si="9"/>
        <v>#N/A</v>
      </c>
    </row>
    <row r="337" spans="2:19">
      <c r="B337" s="322"/>
      <c r="C337" s="314" t="e">
        <f t="shared" si="9"/>
        <v>#N/A</v>
      </c>
    </row>
    <row r="338" spans="2:19">
      <c r="B338" s="322"/>
      <c r="C338" s="314" t="e">
        <f t="shared" si="9"/>
        <v>#N/A</v>
      </c>
    </row>
    <row r="339" spans="2:19">
      <c r="B339" s="322"/>
      <c r="C339" s="314" t="e">
        <f t="shared" si="9"/>
        <v>#N/A</v>
      </c>
    </row>
    <row r="340" spans="2:19">
      <c r="B340" s="322"/>
      <c r="C340" s="314" t="e">
        <f t="shared" si="9"/>
        <v>#N/A</v>
      </c>
    </row>
    <row r="341" spans="2:19">
      <c r="B341" s="322"/>
      <c r="C341" s="314" t="e">
        <f t="shared" si="9"/>
        <v>#N/A</v>
      </c>
    </row>
    <row r="342" spans="2:19">
      <c r="B342" s="322"/>
      <c r="C342" s="314" t="e">
        <f t="shared" si="9"/>
        <v>#N/A</v>
      </c>
    </row>
    <row r="343" spans="2:19">
      <c r="B343" s="322"/>
      <c r="C343" s="314" t="e">
        <f t="shared" si="9"/>
        <v>#N/A</v>
      </c>
    </row>
    <row r="344" spans="2:19">
      <c r="B344" s="322"/>
    </row>
    <row r="345" spans="2:19">
      <c r="B345" s="453"/>
      <c r="C345" s="459"/>
      <c r="D345" s="161"/>
      <c r="E345" s="454"/>
      <c r="F345" s="455"/>
      <c r="G345" s="161"/>
      <c r="H345" s="161"/>
      <c r="I345" s="161"/>
      <c r="J345" s="161"/>
      <c r="K345" s="161"/>
      <c r="L345" s="161"/>
      <c r="M345" s="161"/>
      <c r="N345" s="161"/>
      <c r="O345" s="161"/>
      <c r="P345" s="161"/>
      <c r="Q345" s="161"/>
      <c r="R345" s="161"/>
      <c r="S345" s="161"/>
    </row>
    <row r="346" spans="2:19">
      <c r="B346" s="40" t="s">
        <v>164</v>
      </c>
      <c r="C346" s="314" t="e">
        <f>RANK(Q346,Q$346:Q$360)</f>
        <v>#N/A</v>
      </c>
    </row>
    <row r="347" spans="2:19">
      <c r="B347" s="40"/>
      <c r="C347" s="314" t="e">
        <f t="shared" ref="C347:C360" si="10">RANK(Q347,Q$346:Q$360)</f>
        <v>#N/A</v>
      </c>
    </row>
    <row r="348" spans="2:19">
      <c r="B348" s="40"/>
      <c r="C348" s="314" t="e">
        <f t="shared" si="10"/>
        <v>#N/A</v>
      </c>
    </row>
    <row r="349" spans="2:19">
      <c r="B349" s="40"/>
      <c r="C349" s="314" t="e">
        <f t="shared" si="10"/>
        <v>#N/A</v>
      </c>
    </row>
    <row r="350" spans="2:19">
      <c r="B350" s="40"/>
      <c r="C350" s="314" t="e">
        <f t="shared" si="10"/>
        <v>#N/A</v>
      </c>
    </row>
    <row r="351" spans="2:19">
      <c r="B351" s="40"/>
      <c r="C351" s="314" t="e">
        <f t="shared" si="10"/>
        <v>#N/A</v>
      </c>
    </row>
    <row r="352" spans="2:19">
      <c r="B352" s="40"/>
      <c r="C352" s="314" t="e">
        <f t="shared" si="10"/>
        <v>#N/A</v>
      </c>
    </row>
    <row r="353" spans="2:19">
      <c r="B353" s="40"/>
      <c r="C353" s="314" t="e">
        <f t="shared" si="10"/>
        <v>#N/A</v>
      </c>
    </row>
    <row r="354" spans="2:19">
      <c r="B354" s="40"/>
      <c r="C354" s="314" t="e">
        <f t="shared" si="10"/>
        <v>#N/A</v>
      </c>
    </row>
    <row r="355" spans="2:19">
      <c r="B355" s="40"/>
      <c r="C355" s="314" t="e">
        <f t="shared" si="10"/>
        <v>#N/A</v>
      </c>
    </row>
    <row r="356" spans="2:19">
      <c r="B356" s="40"/>
      <c r="C356" s="314" t="e">
        <f t="shared" si="10"/>
        <v>#N/A</v>
      </c>
    </row>
    <row r="357" spans="2:19">
      <c r="B357" s="40"/>
      <c r="C357" s="314" t="e">
        <f t="shared" si="10"/>
        <v>#N/A</v>
      </c>
    </row>
    <row r="358" spans="2:19">
      <c r="B358" s="40"/>
      <c r="C358" s="314" t="e">
        <f t="shared" si="10"/>
        <v>#N/A</v>
      </c>
    </row>
    <row r="359" spans="2:19">
      <c r="B359" s="40"/>
      <c r="C359" s="314" t="e">
        <f t="shared" si="10"/>
        <v>#N/A</v>
      </c>
    </row>
    <row r="360" spans="2:19">
      <c r="B360" s="40"/>
      <c r="C360" s="314" t="e">
        <f t="shared" si="10"/>
        <v>#N/A</v>
      </c>
    </row>
    <row r="361" spans="2:19">
      <c r="C361" s="314"/>
    </row>
    <row r="362" spans="2:19" s="467" customFormat="1">
      <c r="B362" s="465"/>
      <c r="C362" s="466"/>
      <c r="D362" s="442"/>
      <c r="E362" s="443"/>
      <c r="F362" s="444"/>
      <c r="G362" s="161"/>
      <c r="H362" s="161"/>
      <c r="I362" s="161"/>
      <c r="J362" s="161"/>
      <c r="K362" s="161"/>
      <c r="L362" s="161"/>
      <c r="M362" s="161"/>
      <c r="N362" s="161"/>
      <c r="O362" s="161"/>
      <c r="P362" s="161"/>
      <c r="Q362" s="161"/>
      <c r="R362" s="161"/>
      <c r="S362" s="161"/>
    </row>
    <row r="363" spans="2:19">
      <c r="B363" s="32" t="s">
        <v>47</v>
      </c>
      <c r="C363" s="314" t="e">
        <f t="shared" ref="C363:C379" si="11">RANK(Q363,Q$363:Q$380)</f>
        <v>#N/A</v>
      </c>
      <c r="D363" s="3"/>
      <c r="E363" s="354"/>
      <c r="K363" s="1"/>
      <c r="L363" s="1"/>
      <c r="M363" s="1"/>
      <c r="Q363" s="384"/>
    </row>
    <row r="364" spans="2:19">
      <c r="B364" s="32"/>
      <c r="C364" s="314" t="e">
        <f t="shared" si="11"/>
        <v>#N/A</v>
      </c>
      <c r="D364" s="3"/>
      <c r="E364" s="354"/>
      <c r="J364" s="1"/>
      <c r="K364" s="1"/>
      <c r="L364" s="1"/>
      <c r="M364" s="1"/>
      <c r="Q364" s="384"/>
    </row>
    <row r="365" spans="2:19">
      <c r="B365" s="32"/>
      <c r="C365" s="314" t="e">
        <f t="shared" si="11"/>
        <v>#N/A</v>
      </c>
      <c r="D365" s="257"/>
      <c r="E365" s="277"/>
      <c r="F365" s="276"/>
      <c r="G365" s="257"/>
      <c r="H365" s="257"/>
      <c r="Q365" s="384"/>
    </row>
    <row r="366" spans="2:19">
      <c r="B366" s="32"/>
      <c r="C366" s="314" t="e">
        <f t="shared" si="11"/>
        <v>#N/A</v>
      </c>
    </row>
    <row r="367" spans="2:19">
      <c r="B367" s="32"/>
      <c r="C367" s="314" t="e">
        <f t="shared" si="11"/>
        <v>#N/A</v>
      </c>
    </row>
    <row r="368" spans="2:19">
      <c r="B368" s="32"/>
      <c r="C368" s="314" t="e">
        <f t="shared" si="11"/>
        <v>#N/A</v>
      </c>
    </row>
    <row r="369" spans="2:19">
      <c r="B369" s="32"/>
      <c r="C369" s="314" t="e">
        <f t="shared" si="11"/>
        <v>#N/A</v>
      </c>
      <c r="E369"/>
      <c r="P369" s="261"/>
      <c r="Q369"/>
      <c r="S369"/>
    </row>
    <row r="370" spans="2:19">
      <c r="B370" s="32"/>
      <c r="C370" s="314" t="e">
        <f t="shared" si="11"/>
        <v>#N/A</v>
      </c>
    </row>
    <row r="371" spans="2:19">
      <c r="B371" s="32"/>
      <c r="C371" s="314" t="e">
        <f t="shared" si="11"/>
        <v>#N/A</v>
      </c>
    </row>
    <row r="372" spans="2:19">
      <c r="B372" s="32"/>
      <c r="C372" s="314" t="e">
        <f t="shared" si="11"/>
        <v>#N/A</v>
      </c>
    </row>
    <row r="373" spans="2:19">
      <c r="B373" s="32"/>
      <c r="C373" s="314" t="e">
        <f t="shared" si="11"/>
        <v>#N/A</v>
      </c>
    </row>
    <row r="374" spans="2:19">
      <c r="B374" s="32"/>
      <c r="C374" s="314" t="e">
        <f t="shared" si="11"/>
        <v>#N/A</v>
      </c>
    </row>
    <row r="375" spans="2:19">
      <c r="B375" s="32"/>
      <c r="C375" s="314" t="e">
        <f t="shared" si="11"/>
        <v>#N/A</v>
      </c>
    </row>
    <row r="376" spans="2:19">
      <c r="B376" s="32"/>
      <c r="C376" s="314" t="e">
        <f t="shared" si="11"/>
        <v>#N/A</v>
      </c>
    </row>
    <row r="377" spans="2:19">
      <c r="B377" s="32"/>
      <c r="C377" s="314" t="e">
        <f t="shared" si="11"/>
        <v>#N/A</v>
      </c>
    </row>
    <row r="378" spans="2:19">
      <c r="B378" s="32"/>
      <c r="C378" s="314" t="e">
        <f t="shared" si="11"/>
        <v>#N/A</v>
      </c>
    </row>
    <row r="379" spans="2:19">
      <c r="B379" s="32"/>
      <c r="C379" s="314" t="e">
        <f t="shared" si="11"/>
        <v>#N/A</v>
      </c>
    </row>
    <row r="380" spans="2:19">
      <c r="B380" s="468"/>
      <c r="C380" s="468"/>
      <c r="D380" s="161"/>
      <c r="E380" s="454"/>
      <c r="F380" s="455"/>
      <c r="G380" s="161"/>
      <c r="H380" s="161"/>
      <c r="I380" s="161"/>
      <c r="J380" s="161"/>
      <c r="K380" s="161"/>
      <c r="L380" s="161"/>
      <c r="M380" s="161"/>
      <c r="N380" s="161"/>
      <c r="O380" s="161"/>
      <c r="P380" s="161"/>
      <c r="Q380" s="161"/>
      <c r="R380" s="161"/>
      <c r="S380" s="161"/>
    </row>
    <row r="381" spans="2:19">
      <c r="B381" s="315" t="s">
        <v>28</v>
      </c>
      <c r="C381" s="314" t="e">
        <f>RANK(Q381,Q$381:Q$417)</f>
        <v>#N/A</v>
      </c>
      <c r="E381"/>
      <c r="P381" s="261"/>
      <c r="Q381"/>
    </row>
    <row r="382" spans="2:19">
      <c r="B382" s="315"/>
      <c r="C382" s="314" t="e">
        <f t="shared" ref="C382:C417" si="12">RANK(Q382,Q$381:Q$417)</f>
        <v>#N/A</v>
      </c>
      <c r="E382"/>
      <c r="P382" s="261"/>
      <c r="Q382"/>
    </row>
    <row r="383" spans="2:19">
      <c r="B383" s="315"/>
      <c r="C383" s="314" t="e">
        <f t="shared" si="12"/>
        <v>#N/A</v>
      </c>
      <c r="E383"/>
      <c r="P383" s="261"/>
      <c r="Q383"/>
    </row>
    <row r="384" spans="2:19">
      <c r="B384" s="315"/>
      <c r="C384" s="314" t="e">
        <f t="shared" si="12"/>
        <v>#N/A</v>
      </c>
      <c r="E384"/>
      <c r="P384" s="261"/>
      <c r="Q384"/>
    </row>
    <row r="385" spans="2:19">
      <c r="B385" s="315"/>
      <c r="C385" s="314" t="e">
        <f t="shared" si="12"/>
        <v>#N/A</v>
      </c>
      <c r="E385"/>
      <c r="P385" s="261"/>
      <c r="Q385"/>
    </row>
    <row r="386" spans="2:19">
      <c r="B386" s="315"/>
      <c r="C386" s="314" t="e">
        <f t="shared" si="12"/>
        <v>#N/A</v>
      </c>
      <c r="E386"/>
      <c r="P386" s="261"/>
      <c r="Q386"/>
    </row>
    <row r="387" spans="2:19">
      <c r="B387" s="315"/>
      <c r="C387" s="314" t="e">
        <f t="shared" si="12"/>
        <v>#N/A</v>
      </c>
      <c r="E387"/>
      <c r="P387" s="261"/>
      <c r="Q387"/>
    </row>
    <row r="388" spans="2:19">
      <c r="B388" s="315"/>
      <c r="C388" s="314" t="e">
        <f t="shared" si="12"/>
        <v>#N/A</v>
      </c>
      <c r="E388"/>
      <c r="P388" s="261"/>
      <c r="Q388"/>
    </row>
    <row r="389" spans="2:19">
      <c r="B389" s="315"/>
      <c r="C389" s="314" t="e">
        <f t="shared" si="12"/>
        <v>#N/A</v>
      </c>
      <c r="E389"/>
      <c r="P389" s="261"/>
      <c r="Q389"/>
    </row>
    <row r="390" spans="2:19">
      <c r="B390" s="315"/>
      <c r="C390" s="314" t="e">
        <f t="shared" si="12"/>
        <v>#N/A</v>
      </c>
      <c r="E390"/>
      <c r="P390" s="261"/>
      <c r="Q390"/>
    </row>
    <row r="391" spans="2:19">
      <c r="B391" s="315"/>
      <c r="C391" s="314" t="e">
        <f t="shared" si="12"/>
        <v>#N/A</v>
      </c>
      <c r="E391"/>
      <c r="P391" s="261"/>
      <c r="Q391"/>
    </row>
    <row r="392" spans="2:19">
      <c r="B392" s="315"/>
      <c r="C392" s="314" t="e">
        <f t="shared" si="12"/>
        <v>#N/A</v>
      </c>
      <c r="E392"/>
      <c r="P392" s="261"/>
      <c r="Q392"/>
    </row>
    <row r="393" spans="2:19">
      <c r="B393" s="315"/>
      <c r="C393" s="314" t="e">
        <f t="shared" si="12"/>
        <v>#N/A</v>
      </c>
      <c r="E393"/>
      <c r="P393" s="261"/>
      <c r="Q393"/>
    </row>
    <row r="394" spans="2:19">
      <c r="B394" s="315"/>
      <c r="C394" s="314" t="e">
        <f t="shared" si="12"/>
        <v>#N/A</v>
      </c>
      <c r="E394"/>
      <c r="P394" s="261"/>
      <c r="Q394"/>
    </row>
    <row r="395" spans="2:19">
      <c r="B395" s="315"/>
      <c r="C395" s="314" t="e">
        <f t="shared" si="12"/>
        <v>#N/A</v>
      </c>
      <c r="E395"/>
      <c r="P395" s="261"/>
      <c r="Q395"/>
      <c r="S395"/>
    </row>
    <row r="396" spans="2:19">
      <c r="B396" s="315"/>
      <c r="C396" s="314" t="e">
        <f t="shared" si="12"/>
        <v>#N/A</v>
      </c>
      <c r="E396"/>
      <c r="P396" s="261"/>
      <c r="Q396"/>
      <c r="S396"/>
    </row>
    <row r="397" spans="2:19">
      <c r="B397" s="315"/>
      <c r="C397" s="314" t="e">
        <f t="shared" si="12"/>
        <v>#N/A</v>
      </c>
      <c r="E397"/>
      <c r="P397" s="261"/>
      <c r="Q397"/>
      <c r="S397"/>
    </row>
    <row r="398" spans="2:19">
      <c r="B398" s="315"/>
      <c r="C398" s="314" t="e">
        <f t="shared" si="12"/>
        <v>#N/A</v>
      </c>
      <c r="D398" s="257"/>
      <c r="E398" s="277"/>
      <c r="F398" s="276"/>
      <c r="G398" s="257"/>
      <c r="H398" s="257"/>
      <c r="Q398" s="384"/>
      <c r="S398"/>
    </row>
    <row r="399" spans="2:19">
      <c r="B399" s="315"/>
      <c r="C399" s="314" t="e">
        <f t="shared" si="12"/>
        <v>#N/A</v>
      </c>
      <c r="D399" s="257"/>
      <c r="E399" s="277"/>
      <c r="F399" s="276"/>
      <c r="G399" s="257"/>
      <c r="H399" s="257"/>
      <c r="Q399" s="384"/>
      <c r="S399"/>
    </row>
    <row r="400" spans="2:19">
      <c r="B400" s="315"/>
      <c r="C400" s="314" t="e">
        <f t="shared" si="12"/>
        <v>#N/A</v>
      </c>
      <c r="D400" s="257"/>
      <c r="E400" s="277"/>
      <c r="F400" s="276"/>
      <c r="G400" s="257"/>
      <c r="H400" s="257"/>
      <c r="Q400" s="384"/>
      <c r="S400"/>
    </row>
    <row r="401" spans="2:19">
      <c r="B401" s="315"/>
      <c r="C401" s="314" t="e">
        <f t="shared" si="12"/>
        <v>#N/A</v>
      </c>
      <c r="D401" s="257"/>
      <c r="E401" s="277"/>
      <c r="F401" s="276"/>
      <c r="G401" s="257"/>
      <c r="H401" s="257"/>
      <c r="Q401" s="384"/>
      <c r="S401"/>
    </row>
    <row r="402" spans="2:19">
      <c r="B402" s="315"/>
      <c r="C402" s="314" t="e">
        <f t="shared" si="12"/>
        <v>#N/A</v>
      </c>
      <c r="D402" s="257"/>
      <c r="E402" s="277"/>
      <c r="F402" s="276"/>
      <c r="G402" s="257"/>
      <c r="H402" s="257"/>
      <c r="Q402" s="384"/>
      <c r="S402"/>
    </row>
    <row r="403" spans="2:19">
      <c r="B403" s="315"/>
      <c r="C403" s="314" t="e">
        <f t="shared" si="12"/>
        <v>#N/A</v>
      </c>
      <c r="D403" s="257"/>
      <c r="E403" s="277"/>
      <c r="F403" s="276"/>
      <c r="G403" s="257"/>
      <c r="H403" s="257"/>
      <c r="Q403" s="384"/>
      <c r="S403"/>
    </row>
    <row r="404" spans="2:19">
      <c r="B404" s="315"/>
      <c r="C404" s="314" t="e">
        <f t="shared" si="12"/>
        <v>#N/A</v>
      </c>
      <c r="D404" s="257"/>
      <c r="E404" s="277"/>
      <c r="F404" s="276"/>
      <c r="G404" s="257"/>
      <c r="H404" s="257"/>
      <c r="Q404" s="384"/>
      <c r="S404"/>
    </row>
    <row r="405" spans="2:19">
      <c r="B405" s="315"/>
      <c r="C405" s="314" t="e">
        <f t="shared" si="12"/>
        <v>#N/A</v>
      </c>
      <c r="D405" s="257"/>
      <c r="E405" s="277"/>
      <c r="F405" s="276"/>
      <c r="G405" s="257"/>
      <c r="H405" s="257"/>
      <c r="Q405" s="384"/>
      <c r="S405"/>
    </row>
    <row r="406" spans="2:19">
      <c r="B406" s="315"/>
      <c r="C406" s="314" t="e">
        <f t="shared" si="12"/>
        <v>#N/A</v>
      </c>
      <c r="D406" s="257"/>
      <c r="E406" s="277"/>
      <c r="F406" s="276"/>
      <c r="Q406" s="384"/>
      <c r="S406"/>
    </row>
    <row r="407" spans="2:19">
      <c r="B407" s="315"/>
      <c r="C407" s="314" t="e">
        <f t="shared" si="12"/>
        <v>#N/A</v>
      </c>
      <c r="D407" s="257"/>
      <c r="E407" s="277"/>
      <c r="F407" s="276"/>
      <c r="G407" s="257"/>
      <c r="H407" s="257"/>
      <c r="Q407" s="384"/>
      <c r="S407"/>
    </row>
    <row r="408" spans="2:19">
      <c r="B408" s="315"/>
      <c r="C408" s="314" t="e">
        <f t="shared" si="12"/>
        <v>#N/A</v>
      </c>
      <c r="S408"/>
    </row>
    <row r="409" spans="2:19">
      <c r="B409" s="315"/>
      <c r="C409" s="314" t="e">
        <f t="shared" si="12"/>
        <v>#N/A</v>
      </c>
      <c r="D409" s="257"/>
      <c r="E409" s="277"/>
      <c r="F409" s="276"/>
      <c r="G409" s="257"/>
      <c r="H409" s="257"/>
      <c r="Q409" s="384"/>
      <c r="S409"/>
    </row>
    <row r="410" spans="2:19">
      <c r="B410" s="315"/>
      <c r="C410" s="314" t="e">
        <f t="shared" si="12"/>
        <v>#N/A</v>
      </c>
      <c r="S410"/>
    </row>
    <row r="411" spans="2:19">
      <c r="B411" s="315"/>
      <c r="C411" s="314" t="e">
        <f t="shared" si="12"/>
        <v>#N/A</v>
      </c>
      <c r="S411"/>
    </row>
    <row r="412" spans="2:19">
      <c r="B412" s="315"/>
      <c r="C412" s="314" t="e">
        <f t="shared" si="12"/>
        <v>#N/A</v>
      </c>
      <c r="S412"/>
    </row>
    <row r="413" spans="2:19">
      <c r="B413" s="315"/>
      <c r="C413" s="314" t="e">
        <f t="shared" si="12"/>
        <v>#N/A</v>
      </c>
    </row>
    <row r="414" spans="2:19">
      <c r="B414" s="315"/>
      <c r="C414" s="314" t="e">
        <f t="shared" si="12"/>
        <v>#N/A</v>
      </c>
    </row>
    <row r="415" spans="2:19">
      <c r="B415" s="315"/>
      <c r="C415" s="314" t="e">
        <f t="shared" si="12"/>
        <v>#N/A</v>
      </c>
    </row>
    <row r="416" spans="2:19">
      <c r="B416" s="315"/>
      <c r="C416" s="314" t="e">
        <f t="shared" si="12"/>
        <v>#N/A</v>
      </c>
    </row>
    <row r="417" spans="2:19">
      <c r="B417" s="315"/>
      <c r="C417" s="314" t="e">
        <f t="shared" si="12"/>
        <v>#N/A</v>
      </c>
    </row>
    <row r="418" spans="2:19">
      <c r="C418" s="314"/>
    </row>
    <row r="419" spans="2:19">
      <c r="C419">
        <f>COUNTA(C381:C418)</f>
        <v>37</v>
      </c>
      <c r="D419" s="99"/>
      <c r="E419" s="277"/>
      <c r="F419" s="276"/>
      <c r="G419" s="469"/>
      <c r="H419" s="97"/>
      <c r="I419" s="97"/>
      <c r="J419" s="97"/>
      <c r="K419" s="97"/>
    </row>
    <row r="420" spans="2:19">
      <c r="B420" s="468"/>
      <c r="C420" s="468"/>
      <c r="D420" s="470"/>
      <c r="E420" s="471"/>
      <c r="F420" s="472"/>
      <c r="G420" s="161"/>
      <c r="H420" s="161"/>
      <c r="I420" s="161"/>
      <c r="J420" s="161"/>
      <c r="K420" s="161"/>
      <c r="L420" s="161"/>
      <c r="M420" s="161"/>
      <c r="N420" s="161"/>
      <c r="O420" s="161"/>
      <c r="P420" s="161"/>
      <c r="Q420" s="161"/>
      <c r="R420" s="161"/>
      <c r="S420" s="161"/>
    </row>
    <row r="421" spans="2:19">
      <c r="B421" s="316" t="s">
        <v>32</v>
      </c>
      <c r="C421" s="314" t="e">
        <f t="shared" ref="C421:C457" si="13">_xlfn.RANK.EQ(Q421,Q$421:Q$457)</f>
        <v>#N/A</v>
      </c>
      <c r="D421" s="327"/>
      <c r="E421" s="335"/>
      <c r="F421" s="276"/>
      <c r="I421" s="99"/>
      <c r="J421" s="99"/>
      <c r="K421" s="98"/>
      <c r="P421" s="474"/>
      <c r="Q421"/>
    </row>
    <row r="422" spans="2:19">
      <c r="B422" s="316"/>
      <c r="C422" s="314" t="e">
        <f t="shared" si="13"/>
        <v>#N/A</v>
      </c>
      <c r="D422" s="327"/>
      <c r="E422" s="335"/>
      <c r="F422" s="276"/>
      <c r="I422" s="99"/>
      <c r="J422" s="99"/>
      <c r="K422" s="98"/>
      <c r="P422" s="261"/>
      <c r="Q422"/>
    </row>
    <row r="423" spans="2:19">
      <c r="B423" s="316"/>
      <c r="C423" s="314" t="e">
        <f t="shared" si="13"/>
        <v>#N/A</v>
      </c>
      <c r="D423" s="327"/>
      <c r="E423" s="335"/>
      <c r="F423" s="276"/>
      <c r="I423" s="99"/>
      <c r="J423" s="99"/>
      <c r="K423" s="98"/>
      <c r="P423" s="261"/>
      <c r="Q423"/>
    </row>
    <row r="424" spans="2:19">
      <c r="B424" s="316"/>
      <c r="C424" s="314" t="e">
        <f t="shared" si="13"/>
        <v>#N/A</v>
      </c>
      <c r="D424" s="257"/>
      <c r="E424" s="277"/>
      <c r="F424" s="276"/>
      <c r="I424" s="99"/>
      <c r="J424" s="99"/>
      <c r="K424" s="98"/>
      <c r="P424" s="261"/>
      <c r="Q424"/>
    </row>
    <row r="425" spans="2:19">
      <c r="B425" s="316"/>
      <c r="C425" s="314" t="e">
        <f t="shared" si="13"/>
        <v>#N/A</v>
      </c>
      <c r="D425" s="257"/>
      <c r="E425" s="277"/>
      <c r="F425" s="276"/>
      <c r="I425" s="99"/>
      <c r="J425" s="99"/>
      <c r="K425" s="98"/>
      <c r="P425" s="261"/>
      <c r="Q425"/>
    </row>
    <row r="426" spans="2:19">
      <c r="B426" s="316"/>
      <c r="C426" s="314" t="e">
        <f t="shared" si="13"/>
        <v>#N/A</v>
      </c>
      <c r="D426" s="257"/>
      <c r="E426" s="277"/>
      <c r="F426" s="276"/>
      <c r="I426" s="99"/>
      <c r="J426" s="99"/>
      <c r="K426" s="98"/>
      <c r="P426" s="261"/>
      <c r="Q426"/>
    </row>
    <row r="427" spans="2:19">
      <c r="B427" s="316"/>
      <c r="C427" s="314" t="e">
        <f t="shared" si="13"/>
        <v>#N/A</v>
      </c>
      <c r="D427" s="257"/>
      <c r="E427" s="277"/>
      <c r="F427" s="276"/>
      <c r="I427" s="99"/>
      <c r="J427" s="99"/>
      <c r="K427" s="98"/>
      <c r="P427" s="261"/>
      <c r="Q427"/>
    </row>
    <row r="428" spans="2:19">
      <c r="B428" s="316"/>
      <c r="C428" s="314" t="e">
        <f t="shared" si="13"/>
        <v>#N/A</v>
      </c>
      <c r="D428" s="257"/>
      <c r="E428" s="277"/>
      <c r="F428" s="276"/>
      <c r="I428" s="99"/>
      <c r="J428" s="99"/>
      <c r="K428" s="98"/>
      <c r="P428" s="261"/>
      <c r="Q428"/>
    </row>
    <row r="429" spans="2:19">
      <c r="B429" s="316"/>
      <c r="C429" s="314" t="e">
        <f t="shared" si="13"/>
        <v>#N/A</v>
      </c>
      <c r="D429" s="257"/>
      <c r="E429" s="277"/>
      <c r="F429" s="276"/>
      <c r="I429" s="99"/>
      <c r="J429" s="99"/>
      <c r="K429" s="98"/>
      <c r="P429" s="261"/>
      <c r="Q429"/>
    </row>
    <row r="430" spans="2:19">
      <c r="B430" s="316"/>
      <c r="C430" s="314" t="e">
        <f t="shared" si="13"/>
        <v>#N/A</v>
      </c>
      <c r="D430" s="257"/>
      <c r="E430" s="277"/>
      <c r="F430" s="276"/>
      <c r="I430" s="99"/>
      <c r="J430" s="99"/>
      <c r="K430" s="98"/>
      <c r="P430" s="261"/>
      <c r="Q430"/>
    </row>
    <row r="431" spans="2:19">
      <c r="B431" s="316"/>
      <c r="C431" s="314" t="e">
        <f t="shared" si="13"/>
        <v>#N/A</v>
      </c>
      <c r="D431" s="257"/>
      <c r="E431" s="277"/>
      <c r="F431" s="276"/>
      <c r="I431" s="99"/>
      <c r="J431" s="99"/>
      <c r="K431" s="98"/>
      <c r="P431" s="261"/>
      <c r="Q431"/>
    </row>
    <row r="432" spans="2:19">
      <c r="B432" s="316"/>
      <c r="C432" s="314" t="e">
        <f t="shared" si="13"/>
        <v>#N/A</v>
      </c>
      <c r="D432" s="257"/>
      <c r="E432" s="277"/>
      <c r="F432" s="276"/>
      <c r="I432" s="99"/>
      <c r="J432" s="99"/>
      <c r="K432" s="98"/>
      <c r="P432" s="261"/>
      <c r="Q432"/>
    </row>
    <row r="433" spans="2:19">
      <c r="B433" s="316"/>
      <c r="C433" s="314" t="e">
        <f t="shared" si="13"/>
        <v>#N/A</v>
      </c>
      <c r="D433" s="257"/>
      <c r="E433" s="277"/>
      <c r="F433" s="276"/>
      <c r="I433" s="99"/>
      <c r="J433" s="99"/>
      <c r="K433" s="98"/>
      <c r="P433" s="261"/>
      <c r="Q433"/>
    </row>
    <row r="434" spans="2:19">
      <c r="B434" s="316"/>
      <c r="C434" s="314" t="e">
        <f t="shared" si="13"/>
        <v>#N/A</v>
      </c>
      <c r="D434" s="257"/>
      <c r="E434" s="277"/>
      <c r="F434" s="276"/>
      <c r="I434" s="99"/>
      <c r="J434" s="99"/>
      <c r="K434" s="98"/>
      <c r="P434" s="261"/>
      <c r="Q434"/>
    </row>
    <row r="435" spans="2:19">
      <c r="B435" s="316"/>
      <c r="C435" s="314" t="e">
        <f t="shared" si="13"/>
        <v>#N/A</v>
      </c>
      <c r="D435" s="257"/>
      <c r="E435" s="277"/>
      <c r="F435" s="276"/>
      <c r="I435" s="99"/>
      <c r="J435" s="99"/>
      <c r="K435" s="98"/>
      <c r="P435" s="261"/>
      <c r="Q435"/>
    </row>
    <row r="436" spans="2:19">
      <c r="B436" s="316"/>
      <c r="C436" s="314" t="e">
        <f t="shared" si="13"/>
        <v>#N/A</v>
      </c>
      <c r="D436" s="257"/>
      <c r="E436" s="277"/>
      <c r="F436" s="276"/>
      <c r="I436" s="99"/>
      <c r="J436" s="99"/>
      <c r="K436" s="98"/>
      <c r="L436" s="98"/>
      <c r="M436" s="98"/>
      <c r="N436" s="98"/>
      <c r="O436" s="98"/>
      <c r="P436" s="98"/>
      <c r="S436"/>
    </row>
    <row r="437" spans="2:19">
      <c r="B437" s="316"/>
      <c r="C437" s="314" t="e">
        <f t="shared" si="13"/>
        <v>#N/A</v>
      </c>
      <c r="D437" s="257"/>
      <c r="E437" s="277"/>
      <c r="F437" s="276"/>
      <c r="I437" s="99"/>
      <c r="J437" s="99"/>
      <c r="K437" s="98"/>
      <c r="L437" s="98"/>
      <c r="M437" s="98"/>
      <c r="N437" s="98"/>
      <c r="O437" s="98"/>
      <c r="P437" s="98"/>
      <c r="S437"/>
    </row>
    <row r="438" spans="2:19">
      <c r="B438" s="316"/>
      <c r="C438" s="314" t="e">
        <f t="shared" si="13"/>
        <v>#N/A</v>
      </c>
      <c r="D438" s="257"/>
      <c r="E438" s="277"/>
      <c r="F438" s="276"/>
      <c r="I438" s="99"/>
      <c r="J438" s="99"/>
      <c r="K438" s="98"/>
      <c r="Q438"/>
      <c r="S438"/>
    </row>
    <row r="439" spans="2:19">
      <c r="B439" s="316"/>
      <c r="C439" s="314" t="e">
        <f t="shared" si="13"/>
        <v>#N/A</v>
      </c>
      <c r="D439" s="257"/>
      <c r="E439" s="277"/>
      <c r="F439" s="276"/>
      <c r="I439" s="99"/>
      <c r="J439" s="99"/>
      <c r="K439" s="98"/>
      <c r="Q439"/>
      <c r="S439"/>
    </row>
    <row r="440" spans="2:19">
      <c r="B440" s="316"/>
      <c r="C440" s="314" t="e">
        <f t="shared" si="13"/>
        <v>#N/A</v>
      </c>
      <c r="D440" s="257"/>
      <c r="E440" s="277"/>
      <c r="F440" s="276"/>
      <c r="I440" s="99"/>
      <c r="J440" s="99"/>
      <c r="K440" s="98"/>
      <c r="Q440"/>
      <c r="S440"/>
    </row>
    <row r="441" spans="2:19">
      <c r="B441" s="316"/>
      <c r="C441" s="314" t="e">
        <f t="shared" si="13"/>
        <v>#N/A</v>
      </c>
      <c r="D441" s="257"/>
      <c r="E441" s="277"/>
      <c r="F441" s="276"/>
      <c r="I441" s="99"/>
      <c r="J441" s="99"/>
      <c r="K441" s="98"/>
      <c r="Q441"/>
      <c r="S441"/>
    </row>
    <row r="442" spans="2:19">
      <c r="B442" s="316"/>
      <c r="C442" s="314" t="e">
        <f t="shared" si="13"/>
        <v>#N/A</v>
      </c>
      <c r="D442" s="257"/>
      <c r="E442" s="277"/>
      <c r="F442" s="276"/>
      <c r="I442" s="99"/>
      <c r="J442" s="99"/>
      <c r="K442" s="98"/>
      <c r="Q442"/>
      <c r="S442"/>
    </row>
    <row r="443" spans="2:19">
      <c r="B443" s="316"/>
      <c r="C443" s="314" t="e">
        <f t="shared" si="13"/>
        <v>#N/A</v>
      </c>
      <c r="D443" s="257"/>
      <c r="E443" s="277"/>
      <c r="F443" s="276"/>
      <c r="G443" s="257"/>
      <c r="H443" s="257"/>
      <c r="K443" s="99"/>
      <c r="Q443"/>
      <c r="S443"/>
    </row>
    <row r="444" spans="2:19">
      <c r="B444" s="316"/>
      <c r="C444" s="314" t="e">
        <f t="shared" si="13"/>
        <v>#N/A</v>
      </c>
      <c r="D444" s="257"/>
      <c r="E444" s="277"/>
      <c r="F444" s="276"/>
      <c r="I444" s="99"/>
      <c r="J444" s="99"/>
      <c r="K444" s="98"/>
      <c r="Q444"/>
      <c r="S444"/>
    </row>
    <row r="445" spans="2:19">
      <c r="B445" s="316"/>
      <c r="C445" s="314" t="e">
        <f t="shared" si="13"/>
        <v>#N/A</v>
      </c>
      <c r="D445" s="257"/>
      <c r="E445" s="277"/>
      <c r="F445" s="276"/>
      <c r="I445" s="99"/>
      <c r="J445" s="99"/>
      <c r="K445" s="98"/>
      <c r="Q445"/>
      <c r="S445"/>
    </row>
    <row r="446" spans="2:19">
      <c r="B446" s="316"/>
      <c r="C446" s="314" t="e">
        <f t="shared" si="13"/>
        <v>#N/A</v>
      </c>
      <c r="D446" s="257"/>
      <c r="E446" s="277"/>
      <c r="F446" s="276"/>
      <c r="I446" s="99"/>
      <c r="J446" s="99"/>
      <c r="K446" s="98"/>
      <c r="Q446"/>
      <c r="S446"/>
    </row>
    <row r="447" spans="2:19">
      <c r="B447" s="316"/>
      <c r="C447" s="314" t="e">
        <f t="shared" si="13"/>
        <v>#N/A</v>
      </c>
      <c r="D447" s="257"/>
      <c r="E447" s="277"/>
      <c r="F447" s="276"/>
      <c r="I447" s="99"/>
      <c r="J447" s="99"/>
      <c r="K447" s="98"/>
      <c r="Q447"/>
      <c r="S447"/>
    </row>
    <row r="448" spans="2:19">
      <c r="B448" s="316"/>
      <c r="C448" s="314" t="e">
        <f t="shared" si="13"/>
        <v>#N/A</v>
      </c>
      <c r="D448" s="257"/>
      <c r="E448" s="277"/>
      <c r="F448" s="276"/>
      <c r="I448" s="99"/>
      <c r="J448" s="99"/>
      <c r="K448" s="98"/>
      <c r="Q448"/>
      <c r="S448"/>
    </row>
    <row r="449" spans="2:19">
      <c r="B449" s="316"/>
      <c r="C449" s="314" t="e">
        <f t="shared" si="13"/>
        <v>#N/A</v>
      </c>
      <c r="D449" s="257"/>
      <c r="E449" s="277"/>
      <c r="F449" s="276"/>
      <c r="I449" s="99"/>
      <c r="J449" s="99"/>
      <c r="K449" s="98"/>
      <c r="Q449"/>
      <c r="S449"/>
    </row>
    <row r="450" spans="2:19">
      <c r="B450" s="316"/>
      <c r="C450" s="314" t="e">
        <f t="shared" si="13"/>
        <v>#N/A</v>
      </c>
      <c r="Q450"/>
      <c r="S450"/>
    </row>
    <row r="451" spans="2:19">
      <c r="B451" s="316"/>
      <c r="C451" s="314" t="e">
        <f t="shared" si="13"/>
        <v>#N/A</v>
      </c>
      <c r="Q451"/>
      <c r="S451"/>
    </row>
    <row r="452" spans="2:19">
      <c r="B452" s="316"/>
      <c r="C452" s="314" t="e">
        <f t="shared" si="13"/>
        <v>#N/A</v>
      </c>
      <c r="Q452"/>
      <c r="S452"/>
    </row>
    <row r="453" spans="2:19">
      <c r="B453" s="316"/>
      <c r="C453" s="314" t="e">
        <f t="shared" si="13"/>
        <v>#N/A</v>
      </c>
      <c r="Q453"/>
      <c r="S453"/>
    </row>
    <row r="454" spans="2:19">
      <c r="B454" s="316"/>
      <c r="C454" s="314" t="e">
        <f t="shared" si="13"/>
        <v>#N/A</v>
      </c>
    </row>
    <row r="455" spans="2:19">
      <c r="B455" s="316"/>
      <c r="C455" s="314" t="e">
        <f t="shared" si="13"/>
        <v>#N/A</v>
      </c>
    </row>
    <row r="456" spans="2:19">
      <c r="B456" s="316"/>
      <c r="C456" s="314" t="e">
        <f t="shared" si="13"/>
        <v>#N/A</v>
      </c>
    </row>
    <row r="457" spans="2:19">
      <c r="B457" s="316"/>
      <c r="C457" s="314" t="e">
        <f t="shared" si="13"/>
        <v>#N/A</v>
      </c>
    </row>
    <row r="458" spans="2:19">
      <c r="C458">
        <f t="shared" ref="C458:K458" si="14">COUNTA(C421:C457)</f>
        <v>37</v>
      </c>
      <c r="D458">
        <f t="shared" si="14"/>
        <v>0</v>
      </c>
      <c r="E458" s="300">
        <f t="shared" si="14"/>
        <v>0</v>
      </c>
      <c r="F458">
        <f t="shared" si="14"/>
        <v>0</v>
      </c>
      <c r="G458">
        <f t="shared" si="14"/>
        <v>0</v>
      </c>
      <c r="H458">
        <f t="shared" si="14"/>
        <v>0</v>
      </c>
      <c r="I458">
        <f t="shared" si="14"/>
        <v>0</v>
      </c>
      <c r="J458">
        <f t="shared" si="14"/>
        <v>0</v>
      </c>
      <c r="K458">
        <f t="shared" si="14"/>
        <v>0</v>
      </c>
      <c r="N458">
        <f>COUNTA(N421:N457)</f>
        <v>0</v>
      </c>
      <c r="Q458" s="280">
        <f>COUNTA(Q421:Q457)</f>
        <v>0</v>
      </c>
      <c r="R458">
        <f>COUNTA(R421:R457)</f>
        <v>0</v>
      </c>
      <c r="S458">
        <f>COUNTA(S421:S457)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289F-5B0B-456E-B498-FB38070D89C4}">
  <sheetPr>
    <tabColor rgb="FFFFFF00"/>
  </sheetPr>
  <dimension ref="B1:S589"/>
  <sheetViews>
    <sheetView topLeftCell="C1" zoomScale="115" zoomScaleNormal="115" workbookViewId="0">
      <selection activeCell="C2" sqref="C2"/>
    </sheetView>
  </sheetViews>
  <sheetFormatPr defaultRowHeight="15"/>
  <cols>
    <col min="1" max="1" width="2.28515625" customWidth="1"/>
    <col min="2" max="2" width="12.28515625" style="1" bestFit="1" customWidth="1"/>
    <col min="3" max="3" width="11" bestFit="1" customWidth="1"/>
    <col min="4" max="4" width="26.42578125" bestFit="1" customWidth="1"/>
    <col min="5" max="5" width="16" style="300" bestFit="1" customWidth="1"/>
    <col min="6" max="6" width="6.5703125" style="261" bestFit="1" customWidth="1"/>
    <col min="7" max="7" width="9.42578125" bestFit="1" customWidth="1"/>
    <col min="8" max="16" width="6.5703125" customWidth="1"/>
    <col min="17" max="17" width="6.5703125" style="280" customWidth="1"/>
    <col min="18" max="18" width="6.5703125" customWidth="1"/>
    <col min="19" max="19" width="7.140625" style="231" customWidth="1"/>
  </cols>
  <sheetData>
    <row r="1" spans="2:19" ht="79.5">
      <c r="B1" s="266" t="s">
        <v>46</v>
      </c>
      <c r="C1" s="266" t="s">
        <v>163</v>
      </c>
      <c r="D1" s="265" t="s">
        <v>1</v>
      </c>
      <c r="E1" s="447" t="s">
        <v>2</v>
      </c>
      <c r="F1" s="448" t="s">
        <v>45</v>
      </c>
      <c r="G1" s="440" t="str">
        <f>Yellow!E2</f>
        <v>Hawse End WCOC</v>
      </c>
      <c r="H1" s="440" t="str">
        <f>Yellow!F2</f>
        <v>Silver How LOC</v>
      </c>
      <c r="I1" s="440" t="str">
        <f>Yellow!G2</f>
        <v>Bea Tarn WCOC</v>
      </c>
      <c r="J1" s="440" t="str">
        <f>Yellow!H2</f>
        <v>Bampton Common BL</v>
      </c>
      <c r="K1" s="440" t="str">
        <f>Yellow!I2</f>
        <v>Troutal Fell LOC</v>
      </c>
      <c r="L1" s="440">
        <f>Yellow!J2</f>
        <v>0</v>
      </c>
      <c r="M1" s="440">
        <f>Yellow!K2</f>
        <v>0</v>
      </c>
      <c r="N1" s="440">
        <f>Yellow!L2</f>
        <v>0</v>
      </c>
      <c r="O1" s="440">
        <f>Yellow!M2</f>
        <v>0</v>
      </c>
      <c r="P1" s="440">
        <f>Yellow!N2</f>
        <v>0</v>
      </c>
      <c r="Q1" s="449" t="s">
        <v>36</v>
      </c>
      <c r="R1" s="440" t="s">
        <v>43</v>
      </c>
      <c r="S1" s="450" t="s">
        <v>44</v>
      </c>
    </row>
    <row r="2" spans="2:19">
      <c r="B2" s="451" t="s">
        <v>0</v>
      </c>
      <c r="C2" s="314" t="e">
        <f>RANK(Q2,Q$2:Q$77)</f>
        <v>#N/A</v>
      </c>
      <c r="D2" s="327"/>
      <c r="E2" s="335"/>
      <c r="F2" s="257"/>
      <c r="G2" s="306"/>
      <c r="H2" s="307"/>
      <c r="I2" s="308"/>
      <c r="J2" s="307"/>
      <c r="K2" s="307"/>
      <c r="L2" s="307"/>
      <c r="M2" s="307"/>
      <c r="N2" s="307"/>
      <c r="O2" s="303"/>
      <c r="P2" s="303"/>
    </row>
    <row r="3" spans="2:19">
      <c r="B3" s="452"/>
      <c r="C3" s="314" t="e">
        <f t="shared" ref="C3:C66" si="0">RANK(Q3,Q$2:Q$77)</f>
        <v>#N/A</v>
      </c>
      <c r="D3" s="327"/>
      <c r="E3" s="335"/>
      <c r="F3" s="257"/>
      <c r="G3" s="309"/>
      <c r="H3" s="303"/>
      <c r="I3" s="303"/>
      <c r="J3" s="303"/>
      <c r="K3" s="303"/>
      <c r="L3" s="303"/>
      <c r="M3" s="303"/>
      <c r="N3" s="303"/>
      <c r="O3" s="303"/>
      <c r="P3" s="303"/>
    </row>
    <row r="4" spans="2:19">
      <c r="B4" s="452"/>
      <c r="C4" s="314" t="e">
        <f t="shared" si="0"/>
        <v>#N/A</v>
      </c>
      <c r="D4" s="327"/>
      <c r="E4" s="335"/>
      <c r="F4" s="257"/>
      <c r="G4" s="309"/>
      <c r="H4" s="303"/>
      <c r="I4" s="303"/>
      <c r="J4" s="303"/>
      <c r="K4" s="303"/>
      <c r="L4" s="303"/>
      <c r="M4" s="303"/>
      <c r="N4" s="303"/>
      <c r="O4" s="303"/>
      <c r="P4" s="303"/>
    </row>
    <row r="5" spans="2:19">
      <c r="B5" s="452"/>
      <c r="C5" s="314" t="e">
        <f t="shared" si="0"/>
        <v>#N/A</v>
      </c>
      <c r="D5" s="327"/>
      <c r="E5" s="335"/>
      <c r="F5" s="257"/>
      <c r="G5" s="309"/>
      <c r="H5" s="303"/>
      <c r="I5" s="303"/>
      <c r="J5" s="303"/>
      <c r="K5" s="303"/>
      <c r="L5" s="303"/>
      <c r="M5" s="303"/>
      <c r="N5" s="303"/>
      <c r="O5" s="303"/>
      <c r="P5" s="303"/>
    </row>
    <row r="6" spans="2:19">
      <c r="B6" s="452"/>
      <c r="C6" s="314" t="e">
        <f t="shared" si="0"/>
        <v>#N/A</v>
      </c>
      <c r="D6" s="327"/>
      <c r="E6" s="335"/>
      <c r="F6" s="257"/>
      <c r="G6" s="309"/>
      <c r="H6" s="303"/>
      <c r="I6" s="303"/>
      <c r="J6" s="303"/>
      <c r="K6" s="303"/>
      <c r="L6" s="303"/>
      <c r="M6" s="303"/>
      <c r="N6" s="303"/>
      <c r="O6" s="303"/>
      <c r="P6" s="303"/>
    </row>
    <row r="7" spans="2:19">
      <c r="B7" s="452"/>
      <c r="C7" s="314" t="e">
        <f t="shared" si="0"/>
        <v>#N/A</v>
      </c>
      <c r="D7" s="327"/>
      <c r="E7" s="335"/>
      <c r="F7" s="257"/>
      <c r="G7" s="309"/>
      <c r="H7" s="303"/>
      <c r="I7" s="303"/>
      <c r="J7" s="303"/>
      <c r="K7" s="303"/>
      <c r="L7" s="303"/>
      <c r="M7" s="303"/>
      <c r="N7" s="303"/>
      <c r="O7" s="303"/>
      <c r="P7" s="303"/>
    </row>
    <row r="8" spans="2:19">
      <c r="B8" s="452"/>
      <c r="C8" s="314" t="e">
        <f t="shared" si="0"/>
        <v>#N/A</v>
      </c>
      <c r="D8" s="327"/>
      <c r="E8" s="335"/>
      <c r="F8" s="257"/>
      <c r="G8" s="309"/>
      <c r="H8" s="303"/>
      <c r="I8" s="303"/>
      <c r="J8" s="303"/>
      <c r="K8" s="303"/>
      <c r="L8" s="303"/>
      <c r="M8" s="303"/>
      <c r="N8" s="303"/>
      <c r="O8" s="303"/>
      <c r="P8" s="303"/>
    </row>
    <row r="9" spans="2:19">
      <c r="B9" s="452"/>
      <c r="C9" s="314" t="e">
        <f t="shared" si="0"/>
        <v>#N/A</v>
      </c>
      <c r="D9" s="327"/>
      <c r="E9" s="335"/>
      <c r="F9" s="257"/>
      <c r="G9" s="309"/>
      <c r="H9" s="303"/>
      <c r="I9" s="303"/>
      <c r="J9" s="303"/>
      <c r="K9" s="303"/>
      <c r="L9" s="303"/>
      <c r="M9" s="303"/>
      <c r="N9" s="303"/>
      <c r="O9" s="303"/>
      <c r="P9" s="303"/>
    </row>
    <row r="10" spans="2:19">
      <c r="B10" s="452"/>
      <c r="C10" s="314" t="e">
        <f t="shared" si="0"/>
        <v>#N/A</v>
      </c>
      <c r="D10" s="327"/>
      <c r="E10" s="335"/>
      <c r="F10" s="257"/>
      <c r="G10" s="309"/>
      <c r="H10" s="303"/>
      <c r="I10" s="303"/>
      <c r="J10" s="303"/>
      <c r="K10" s="303"/>
      <c r="L10" s="303"/>
      <c r="M10" s="303"/>
      <c r="N10" s="303"/>
      <c r="O10" s="303"/>
      <c r="P10" s="303"/>
    </row>
    <row r="11" spans="2:19">
      <c r="B11" s="452"/>
      <c r="C11" s="314" t="e">
        <f t="shared" si="0"/>
        <v>#N/A</v>
      </c>
      <c r="D11" s="327"/>
      <c r="E11" s="335"/>
      <c r="F11" s="257"/>
      <c r="G11" s="309"/>
      <c r="H11" s="303"/>
      <c r="I11" s="303"/>
      <c r="J11" s="303"/>
      <c r="K11" s="303"/>
      <c r="L11" s="303"/>
      <c r="M11" s="303"/>
      <c r="N11" s="303"/>
      <c r="O11" s="303"/>
      <c r="P11" s="303"/>
    </row>
    <row r="12" spans="2:19">
      <c r="B12" s="452"/>
      <c r="C12" s="314" t="e">
        <f t="shared" si="0"/>
        <v>#N/A</v>
      </c>
      <c r="D12" s="327"/>
      <c r="E12" s="335"/>
      <c r="F12" s="257"/>
      <c r="G12" s="309"/>
      <c r="H12" s="303"/>
      <c r="I12" s="303"/>
      <c r="J12" s="303"/>
      <c r="K12" s="303"/>
      <c r="L12" s="303"/>
      <c r="M12" s="303"/>
      <c r="N12" s="303"/>
      <c r="O12" s="303"/>
      <c r="P12" s="303"/>
    </row>
    <row r="13" spans="2:19">
      <c r="B13" s="452"/>
      <c r="C13" s="314" t="e">
        <f t="shared" si="0"/>
        <v>#N/A</v>
      </c>
      <c r="D13" s="257"/>
      <c r="E13" s="277"/>
      <c r="F13" s="257"/>
      <c r="G13" s="309"/>
      <c r="H13" s="303"/>
      <c r="I13" s="303"/>
      <c r="J13" s="303"/>
      <c r="K13" s="303"/>
      <c r="L13" s="303"/>
      <c r="M13" s="303"/>
      <c r="N13" s="303"/>
      <c r="O13" s="303"/>
      <c r="P13" s="303"/>
    </row>
    <row r="14" spans="2:19">
      <c r="B14" s="452"/>
      <c r="C14" s="314" t="e">
        <f t="shared" si="0"/>
        <v>#N/A</v>
      </c>
      <c r="D14" s="257"/>
      <c r="E14" s="277"/>
      <c r="F14" s="257"/>
      <c r="G14" s="309"/>
      <c r="H14" s="303"/>
      <c r="I14" s="303"/>
      <c r="J14" s="303"/>
      <c r="K14" s="303"/>
      <c r="L14" s="303"/>
      <c r="M14" s="303"/>
      <c r="N14" s="303"/>
      <c r="O14" s="303"/>
      <c r="P14" s="303"/>
    </row>
    <row r="15" spans="2:19">
      <c r="B15" s="452"/>
      <c r="C15" s="314" t="e">
        <f t="shared" si="0"/>
        <v>#N/A</v>
      </c>
      <c r="D15" s="257"/>
      <c r="E15" s="277"/>
      <c r="F15" s="257"/>
      <c r="G15" s="309"/>
      <c r="H15" s="303"/>
      <c r="I15" s="303"/>
      <c r="J15" s="303"/>
      <c r="K15" s="303"/>
      <c r="L15" s="303"/>
      <c r="M15" s="303"/>
      <c r="N15" s="303"/>
      <c r="O15" s="303"/>
      <c r="P15" s="303"/>
    </row>
    <row r="16" spans="2:19">
      <c r="B16" s="452"/>
      <c r="C16" s="314" t="e">
        <f t="shared" si="0"/>
        <v>#N/A</v>
      </c>
      <c r="D16" s="257"/>
      <c r="E16" s="277"/>
      <c r="F16" s="257"/>
      <c r="G16" s="309"/>
      <c r="H16" s="303"/>
      <c r="I16" s="303"/>
      <c r="J16" s="303"/>
      <c r="K16" s="303"/>
      <c r="L16" s="303"/>
      <c r="M16" s="303"/>
      <c r="N16" s="303"/>
      <c r="O16" s="303"/>
      <c r="P16" s="303"/>
    </row>
    <row r="17" spans="2:16">
      <c r="B17" s="452"/>
      <c r="C17" s="314" t="e">
        <f t="shared" si="0"/>
        <v>#N/A</v>
      </c>
      <c r="D17" s="257"/>
      <c r="E17" s="277"/>
      <c r="F17" s="257"/>
      <c r="G17" s="309"/>
      <c r="H17" s="303"/>
      <c r="I17" s="303"/>
      <c r="J17" s="303"/>
      <c r="K17" s="303"/>
      <c r="L17" s="303"/>
      <c r="M17" s="303"/>
      <c r="N17" s="303"/>
      <c r="O17" s="303"/>
      <c r="P17" s="303"/>
    </row>
    <row r="18" spans="2:16">
      <c r="B18" s="452"/>
      <c r="C18" s="314" t="e">
        <f t="shared" si="0"/>
        <v>#N/A</v>
      </c>
      <c r="D18" s="257"/>
      <c r="E18" s="277"/>
      <c r="F18" s="257"/>
      <c r="G18" s="309"/>
      <c r="H18" s="303"/>
      <c r="I18" s="303"/>
      <c r="J18" s="303"/>
      <c r="K18" s="303"/>
      <c r="L18" s="303"/>
      <c r="M18" s="303"/>
      <c r="N18" s="303"/>
      <c r="O18" s="303"/>
      <c r="P18" s="303"/>
    </row>
    <row r="19" spans="2:16">
      <c r="B19" s="452"/>
      <c r="C19" s="314" t="e">
        <f t="shared" si="0"/>
        <v>#N/A</v>
      </c>
      <c r="D19" s="257"/>
      <c r="E19" s="277"/>
      <c r="F19" s="257"/>
      <c r="G19" s="309"/>
      <c r="H19" s="303"/>
      <c r="I19" s="303"/>
      <c r="J19" s="303"/>
      <c r="K19" s="303"/>
      <c r="L19" s="303"/>
      <c r="M19" s="303"/>
      <c r="N19" s="303"/>
      <c r="O19" s="303"/>
      <c r="P19" s="303"/>
    </row>
    <row r="20" spans="2:16">
      <c r="B20" s="452"/>
      <c r="C20" s="314" t="e">
        <f t="shared" si="0"/>
        <v>#N/A</v>
      </c>
      <c r="D20" s="257"/>
      <c r="E20" s="277"/>
      <c r="F20" s="257"/>
      <c r="G20" s="309"/>
      <c r="H20" s="303"/>
      <c r="I20" s="303"/>
      <c r="J20" s="303"/>
      <c r="K20" s="303"/>
      <c r="L20" s="303"/>
      <c r="M20" s="303"/>
      <c r="N20" s="303"/>
      <c r="O20" s="303"/>
      <c r="P20" s="303"/>
    </row>
    <row r="21" spans="2:16">
      <c r="B21" s="452"/>
      <c r="C21" s="314" t="e">
        <f t="shared" si="0"/>
        <v>#N/A</v>
      </c>
      <c r="D21" s="257"/>
      <c r="E21" s="277"/>
      <c r="F21" s="257"/>
      <c r="G21" s="309"/>
      <c r="H21" s="303"/>
      <c r="I21" s="303"/>
      <c r="J21" s="303"/>
      <c r="K21" s="303"/>
      <c r="L21" s="303"/>
      <c r="M21" s="303"/>
      <c r="N21" s="303"/>
      <c r="O21" s="303"/>
      <c r="P21" s="303"/>
    </row>
    <row r="22" spans="2:16">
      <c r="B22" s="452"/>
      <c r="C22" s="314" t="e">
        <f t="shared" si="0"/>
        <v>#N/A</v>
      </c>
      <c r="E22" s="277"/>
      <c r="F22" s="257"/>
      <c r="G22" s="309"/>
      <c r="H22" s="303"/>
      <c r="I22" s="303"/>
      <c r="J22" s="303"/>
      <c r="K22" s="303"/>
      <c r="L22" s="303"/>
      <c r="M22" s="303"/>
      <c r="N22" s="303"/>
      <c r="O22" s="303"/>
      <c r="P22" s="303"/>
    </row>
    <row r="23" spans="2:16">
      <c r="B23" s="452"/>
      <c r="C23" s="314" t="e">
        <f t="shared" si="0"/>
        <v>#N/A</v>
      </c>
      <c r="D23" s="257"/>
      <c r="E23" s="277"/>
      <c r="F23" s="257"/>
      <c r="G23" s="309"/>
      <c r="H23" s="303"/>
      <c r="I23" s="310"/>
      <c r="J23" s="303"/>
      <c r="K23" s="303"/>
      <c r="L23" s="303"/>
      <c r="M23" s="303"/>
      <c r="N23" s="303"/>
      <c r="O23" s="303"/>
      <c r="P23" s="303"/>
    </row>
    <row r="24" spans="2:16">
      <c r="B24" s="452"/>
      <c r="C24" s="314" t="e">
        <f t="shared" si="0"/>
        <v>#N/A</v>
      </c>
      <c r="D24" s="257"/>
      <c r="E24" s="277"/>
      <c r="F24" s="257"/>
      <c r="G24" s="311"/>
      <c r="H24" s="305"/>
      <c r="I24" s="305"/>
      <c r="J24" s="303"/>
      <c r="K24" s="303"/>
      <c r="L24" s="303"/>
      <c r="M24" s="303"/>
      <c r="N24" s="303"/>
      <c r="O24" s="303"/>
      <c r="P24" s="303"/>
    </row>
    <row r="25" spans="2:16">
      <c r="B25" s="452"/>
      <c r="C25" s="314" t="e">
        <f t="shared" si="0"/>
        <v>#N/A</v>
      </c>
      <c r="D25" s="257"/>
      <c r="E25" s="277"/>
      <c r="F25" s="257"/>
      <c r="G25" s="309"/>
      <c r="H25" s="303"/>
      <c r="I25" s="303"/>
      <c r="J25" s="303"/>
      <c r="K25" s="303"/>
      <c r="L25" s="303"/>
      <c r="M25" s="303"/>
      <c r="N25" s="303"/>
      <c r="O25" s="303"/>
      <c r="P25" s="303"/>
    </row>
    <row r="26" spans="2:16">
      <c r="B26" s="452"/>
      <c r="C26" s="314" t="e">
        <f t="shared" si="0"/>
        <v>#N/A</v>
      </c>
      <c r="D26" s="257"/>
      <c r="E26" s="277"/>
      <c r="F26" s="257"/>
      <c r="G26" s="309"/>
      <c r="H26" s="303"/>
      <c r="I26" s="303"/>
      <c r="J26" s="303"/>
      <c r="K26" s="303"/>
      <c r="L26" s="303"/>
      <c r="M26" s="303"/>
      <c r="N26" s="303"/>
      <c r="O26" s="303"/>
      <c r="P26" s="303"/>
    </row>
    <row r="27" spans="2:16">
      <c r="B27" s="452"/>
      <c r="C27" s="314" t="e">
        <f t="shared" si="0"/>
        <v>#N/A</v>
      </c>
      <c r="D27" s="327"/>
      <c r="E27" s="335"/>
      <c r="F27" s="257"/>
      <c r="G27" s="309"/>
      <c r="H27" s="303"/>
      <c r="I27" s="303"/>
      <c r="J27" s="303"/>
      <c r="K27" s="303"/>
      <c r="L27" s="303"/>
      <c r="M27" s="303"/>
      <c r="N27" s="303"/>
      <c r="O27" s="303"/>
      <c r="P27" s="303"/>
    </row>
    <row r="28" spans="2:16">
      <c r="B28" s="452"/>
      <c r="C28" s="314" t="e">
        <f t="shared" si="0"/>
        <v>#N/A</v>
      </c>
      <c r="D28" s="327"/>
      <c r="E28" s="277"/>
      <c r="F28" s="257"/>
      <c r="G28" s="309"/>
      <c r="H28" s="303"/>
      <c r="I28" s="303"/>
      <c r="J28" s="303"/>
      <c r="K28" s="303"/>
      <c r="L28" s="303"/>
      <c r="M28" s="303"/>
      <c r="N28" s="303"/>
      <c r="O28" s="303"/>
      <c r="P28" s="303"/>
    </row>
    <row r="29" spans="2:16">
      <c r="B29" s="452"/>
      <c r="C29" s="314" t="e">
        <f t="shared" si="0"/>
        <v>#N/A</v>
      </c>
      <c r="D29" s="257"/>
      <c r="E29" s="277"/>
      <c r="F29" s="257"/>
      <c r="G29" s="312"/>
      <c r="H29" s="305"/>
      <c r="I29" s="303"/>
      <c r="J29" s="303"/>
      <c r="K29" s="303"/>
      <c r="L29" s="303"/>
      <c r="M29" s="303"/>
      <c r="N29" s="303"/>
      <c r="O29" s="303"/>
      <c r="P29" s="303"/>
    </row>
    <row r="30" spans="2:16">
      <c r="B30" s="452"/>
      <c r="C30" s="314" t="e">
        <f t="shared" si="0"/>
        <v>#N/A</v>
      </c>
      <c r="D30" s="257"/>
      <c r="E30" s="277"/>
      <c r="F30" s="257"/>
      <c r="G30" s="309"/>
      <c r="H30" s="303"/>
      <c r="I30" s="303"/>
      <c r="J30" s="303"/>
      <c r="K30" s="303"/>
      <c r="L30" s="303"/>
      <c r="M30" s="303"/>
      <c r="N30" s="303"/>
      <c r="O30" s="303"/>
      <c r="P30" s="303"/>
    </row>
    <row r="31" spans="2:16" ht="15" customHeight="1">
      <c r="B31" s="452"/>
      <c r="C31" s="314" t="e">
        <f t="shared" si="0"/>
        <v>#N/A</v>
      </c>
      <c r="D31" s="257"/>
      <c r="E31" s="277"/>
      <c r="F31" s="257"/>
      <c r="G31" s="309"/>
      <c r="H31" s="303"/>
      <c r="I31" s="303"/>
      <c r="J31" s="303"/>
      <c r="K31" s="303"/>
      <c r="L31" s="303"/>
      <c r="M31" s="303"/>
      <c r="N31" s="303"/>
      <c r="O31" s="303"/>
      <c r="P31" s="303"/>
    </row>
    <row r="32" spans="2:16">
      <c r="B32" s="452"/>
      <c r="C32" s="314" t="e">
        <f t="shared" si="0"/>
        <v>#N/A</v>
      </c>
      <c r="D32" s="257"/>
      <c r="E32" s="277"/>
      <c r="F32" s="257"/>
      <c r="G32" s="309"/>
      <c r="H32" s="303"/>
      <c r="I32" s="303"/>
      <c r="J32" s="303"/>
      <c r="K32" s="303"/>
      <c r="L32" s="303"/>
      <c r="M32" s="303"/>
      <c r="N32" s="303"/>
      <c r="O32" s="303"/>
      <c r="P32" s="303"/>
    </row>
    <row r="33" spans="2:16">
      <c r="B33" s="452"/>
      <c r="C33" s="314" t="e">
        <f t="shared" si="0"/>
        <v>#N/A</v>
      </c>
      <c r="D33" s="257"/>
      <c r="E33" s="277"/>
      <c r="F33" s="257"/>
      <c r="G33" s="309"/>
      <c r="H33" s="303"/>
      <c r="I33" s="303"/>
      <c r="J33" s="303"/>
      <c r="K33" s="303"/>
      <c r="L33" s="303"/>
      <c r="M33" s="303"/>
      <c r="N33" s="303"/>
      <c r="O33" s="303"/>
      <c r="P33" s="303"/>
    </row>
    <row r="34" spans="2:16">
      <c r="B34" s="452"/>
      <c r="C34" s="314" t="e">
        <f t="shared" si="0"/>
        <v>#N/A</v>
      </c>
      <c r="F34"/>
      <c r="G34" s="313"/>
      <c r="H34" s="303"/>
      <c r="I34" s="310"/>
      <c r="J34" s="303"/>
      <c r="K34" s="303"/>
      <c r="L34" s="303"/>
      <c r="M34" s="303"/>
      <c r="N34" s="303"/>
      <c r="O34" s="303"/>
      <c r="P34" s="303"/>
    </row>
    <row r="35" spans="2:16">
      <c r="B35" s="452"/>
      <c r="C35" s="314" t="e">
        <f t="shared" si="0"/>
        <v>#N/A</v>
      </c>
      <c r="D35" s="257"/>
      <c r="E35" s="277"/>
      <c r="F35" s="257"/>
      <c r="G35" s="311"/>
      <c r="H35" s="305"/>
      <c r="I35" s="303"/>
      <c r="J35" s="303"/>
      <c r="K35" s="303"/>
      <c r="L35" s="303"/>
      <c r="M35" s="303"/>
      <c r="N35" s="303"/>
      <c r="O35" s="303"/>
      <c r="P35" s="303"/>
    </row>
    <row r="36" spans="2:16">
      <c r="B36" s="452"/>
      <c r="C36" s="314" t="e">
        <f t="shared" si="0"/>
        <v>#N/A</v>
      </c>
      <c r="F36"/>
      <c r="G36" s="313"/>
      <c r="H36" s="303"/>
      <c r="I36" s="303"/>
      <c r="J36" s="303"/>
      <c r="K36" s="303"/>
      <c r="L36" s="303"/>
      <c r="M36" s="303"/>
      <c r="N36" s="303"/>
      <c r="O36" s="303"/>
      <c r="P36" s="303"/>
    </row>
    <row r="37" spans="2:16">
      <c r="B37" s="452"/>
      <c r="C37" s="314" t="e">
        <f t="shared" si="0"/>
        <v>#N/A</v>
      </c>
      <c r="D37" s="257"/>
      <c r="E37" s="277"/>
      <c r="F37" s="257"/>
      <c r="G37" s="309"/>
      <c r="H37" s="303"/>
      <c r="I37" s="303"/>
      <c r="J37" s="303"/>
      <c r="K37" s="303"/>
      <c r="L37" s="303"/>
      <c r="M37" s="303"/>
      <c r="N37" s="303"/>
      <c r="O37" s="303"/>
      <c r="P37" s="303"/>
    </row>
    <row r="38" spans="2:16">
      <c r="B38" s="452"/>
      <c r="C38" s="314" t="e">
        <f t="shared" si="0"/>
        <v>#N/A</v>
      </c>
      <c r="D38" s="257"/>
      <c r="E38" s="277"/>
      <c r="F38" s="257"/>
      <c r="G38" s="311"/>
      <c r="H38" s="305"/>
      <c r="I38" s="303"/>
      <c r="J38" s="303"/>
      <c r="K38" s="303"/>
      <c r="L38" s="303"/>
      <c r="M38" s="303"/>
      <c r="N38" s="303"/>
      <c r="O38" s="303"/>
      <c r="P38" s="303"/>
    </row>
    <row r="39" spans="2:16">
      <c r="B39" s="452"/>
      <c r="C39" s="314" t="e">
        <f t="shared" si="0"/>
        <v>#N/A</v>
      </c>
      <c r="D39" s="257"/>
      <c r="E39" s="277"/>
      <c r="F39" s="257"/>
      <c r="G39" s="309"/>
      <c r="H39" s="303"/>
      <c r="I39" s="303"/>
      <c r="J39" s="303"/>
      <c r="K39" s="303"/>
      <c r="L39" s="303"/>
      <c r="M39" s="303"/>
      <c r="N39" s="303"/>
      <c r="O39" s="303"/>
      <c r="P39" s="303"/>
    </row>
    <row r="40" spans="2:16">
      <c r="B40" s="452"/>
      <c r="C40" s="314" t="e">
        <f t="shared" si="0"/>
        <v>#N/A</v>
      </c>
      <c r="D40" s="257"/>
      <c r="E40" s="277"/>
      <c r="F40" s="257"/>
      <c r="G40" s="312"/>
      <c r="H40" s="305"/>
      <c r="I40" s="303"/>
      <c r="J40" s="303"/>
      <c r="K40" s="303"/>
      <c r="L40" s="303"/>
      <c r="M40" s="303"/>
      <c r="N40" s="303"/>
      <c r="O40" s="303"/>
      <c r="P40" s="303"/>
    </row>
    <row r="41" spans="2:16">
      <c r="B41" s="452"/>
      <c r="C41" s="314" t="e">
        <f t="shared" si="0"/>
        <v>#N/A</v>
      </c>
      <c r="F41"/>
      <c r="G41" s="313"/>
      <c r="H41" s="303"/>
      <c r="I41" s="303"/>
      <c r="J41" s="303"/>
      <c r="K41" s="303"/>
      <c r="L41" s="303"/>
      <c r="M41" s="303"/>
      <c r="N41" s="303"/>
      <c r="O41" s="303"/>
      <c r="P41" s="303"/>
    </row>
    <row r="42" spans="2:16">
      <c r="B42" s="452"/>
      <c r="C42" s="314" t="e">
        <f t="shared" si="0"/>
        <v>#N/A</v>
      </c>
      <c r="D42" s="257"/>
      <c r="E42" s="277"/>
      <c r="F42" s="257"/>
      <c r="G42" s="309"/>
      <c r="H42" s="303"/>
      <c r="I42" s="303"/>
      <c r="J42" s="303"/>
      <c r="K42" s="303"/>
      <c r="L42" s="303"/>
      <c r="M42" s="303"/>
      <c r="N42" s="303"/>
      <c r="O42" s="303"/>
      <c r="P42" s="303"/>
    </row>
    <row r="43" spans="2:16">
      <c r="B43" s="452"/>
      <c r="C43" s="314" t="e">
        <f t="shared" si="0"/>
        <v>#N/A</v>
      </c>
      <c r="E43" s="277"/>
      <c r="F43" s="257"/>
      <c r="G43" s="312"/>
      <c r="H43" s="305"/>
      <c r="I43" s="303"/>
      <c r="J43" s="303"/>
      <c r="K43" s="303"/>
      <c r="L43" s="303"/>
      <c r="M43" s="303"/>
      <c r="N43" s="303"/>
      <c r="O43" s="303"/>
      <c r="P43" s="303"/>
    </row>
    <row r="44" spans="2:16">
      <c r="B44" s="452"/>
      <c r="C44" s="314" t="e">
        <f t="shared" si="0"/>
        <v>#N/A</v>
      </c>
      <c r="D44" s="257"/>
      <c r="E44" s="277"/>
      <c r="F44" s="257"/>
      <c r="G44" s="309"/>
      <c r="H44" s="303"/>
      <c r="I44" s="303"/>
      <c r="J44" s="303"/>
      <c r="K44" s="303"/>
      <c r="L44" s="303"/>
      <c r="M44" s="303"/>
      <c r="N44" s="303"/>
      <c r="O44" s="303"/>
      <c r="P44" s="303"/>
    </row>
    <row r="45" spans="2:16">
      <c r="B45" s="452"/>
      <c r="C45" s="314" t="e">
        <f t="shared" si="0"/>
        <v>#N/A</v>
      </c>
      <c r="D45" s="257"/>
      <c r="E45" s="277"/>
      <c r="F45" s="257"/>
      <c r="G45" s="309"/>
      <c r="H45" s="303"/>
      <c r="I45" s="303"/>
      <c r="J45" s="303"/>
      <c r="K45" s="303"/>
      <c r="L45" s="303"/>
      <c r="M45" s="303"/>
      <c r="N45" s="303"/>
      <c r="O45" s="303"/>
      <c r="P45" s="303"/>
    </row>
    <row r="46" spans="2:16">
      <c r="B46" s="452"/>
      <c r="C46" s="314" t="e">
        <f t="shared" si="0"/>
        <v>#N/A</v>
      </c>
      <c r="D46" s="257"/>
      <c r="E46" s="277"/>
      <c r="F46" s="257"/>
      <c r="G46" s="309"/>
      <c r="H46" s="303"/>
      <c r="I46" s="303"/>
      <c r="J46" s="303"/>
      <c r="K46" s="303"/>
      <c r="L46" s="303"/>
      <c r="M46" s="303"/>
      <c r="N46" s="303"/>
      <c r="O46" s="303"/>
      <c r="P46" s="303"/>
    </row>
    <row r="47" spans="2:16">
      <c r="B47" s="452"/>
      <c r="C47" s="314" t="e">
        <f t="shared" si="0"/>
        <v>#N/A</v>
      </c>
      <c r="D47" s="257"/>
      <c r="E47" s="277"/>
      <c r="F47" s="257"/>
      <c r="G47" s="309"/>
      <c r="H47" s="303"/>
      <c r="I47" s="303"/>
      <c r="J47" s="303"/>
      <c r="K47" s="303"/>
      <c r="L47" s="303"/>
      <c r="M47" s="303"/>
      <c r="N47" s="303"/>
      <c r="O47" s="303"/>
      <c r="P47" s="303"/>
    </row>
    <row r="48" spans="2:16">
      <c r="B48" s="452"/>
      <c r="C48" s="314" t="e">
        <f t="shared" si="0"/>
        <v>#N/A</v>
      </c>
      <c r="D48" s="257"/>
      <c r="E48" s="277"/>
      <c r="F48" s="257"/>
      <c r="G48" s="309"/>
      <c r="H48" s="303"/>
      <c r="I48" s="303"/>
      <c r="J48" s="303"/>
      <c r="K48" s="303"/>
      <c r="L48" s="303"/>
      <c r="M48" s="303"/>
      <c r="N48" s="303"/>
      <c r="O48" s="303"/>
      <c r="P48" s="303"/>
    </row>
    <row r="49" spans="2:19">
      <c r="B49" s="452"/>
      <c r="C49" s="314" t="e">
        <f t="shared" si="0"/>
        <v>#N/A</v>
      </c>
      <c r="D49" s="257"/>
      <c r="E49" s="277"/>
      <c r="F49" s="257"/>
      <c r="G49" s="309"/>
      <c r="H49" s="303"/>
      <c r="I49" s="303"/>
      <c r="J49" s="303"/>
      <c r="K49" s="303"/>
      <c r="L49" s="303"/>
      <c r="M49" s="303"/>
      <c r="N49" s="303"/>
      <c r="O49" s="303"/>
      <c r="P49" s="303"/>
    </row>
    <row r="50" spans="2:19">
      <c r="B50" s="452"/>
      <c r="C50" s="314" t="e">
        <f t="shared" si="0"/>
        <v>#N/A</v>
      </c>
      <c r="G50" s="303"/>
      <c r="H50" s="303"/>
      <c r="I50" s="303"/>
      <c r="J50" s="303"/>
      <c r="K50" s="303"/>
      <c r="L50" s="303"/>
      <c r="M50" s="303"/>
      <c r="N50" s="303"/>
      <c r="O50" s="303"/>
      <c r="P50" s="303"/>
    </row>
    <row r="51" spans="2:19">
      <c r="B51" s="452"/>
      <c r="C51" s="314" t="e">
        <f t="shared" si="0"/>
        <v>#N/A</v>
      </c>
      <c r="G51" s="303"/>
      <c r="H51" s="303"/>
      <c r="I51" s="303"/>
      <c r="J51" s="303"/>
      <c r="K51" s="303"/>
      <c r="L51" s="303"/>
      <c r="M51" s="303"/>
      <c r="N51" s="303"/>
      <c r="O51" s="303"/>
      <c r="P51" s="303"/>
    </row>
    <row r="52" spans="2:19">
      <c r="B52" s="452"/>
      <c r="C52" s="314" t="e">
        <f t="shared" si="0"/>
        <v>#N/A</v>
      </c>
      <c r="G52" s="303"/>
      <c r="H52" s="303"/>
      <c r="I52" s="303"/>
      <c r="J52" s="303"/>
      <c r="K52" s="303"/>
      <c r="L52" s="303"/>
      <c r="M52" s="303"/>
      <c r="N52" s="303"/>
      <c r="O52" s="303"/>
      <c r="P52" s="303"/>
    </row>
    <row r="53" spans="2:19">
      <c r="B53" s="452"/>
      <c r="C53" s="314" t="e">
        <f t="shared" si="0"/>
        <v>#N/A</v>
      </c>
      <c r="G53" s="303"/>
      <c r="H53" s="303"/>
      <c r="I53" s="303"/>
      <c r="J53" s="303"/>
      <c r="K53" s="303"/>
      <c r="L53" s="303"/>
      <c r="M53" s="303"/>
      <c r="N53" s="303"/>
      <c r="O53" s="303"/>
      <c r="P53" s="303"/>
    </row>
    <row r="54" spans="2:19">
      <c r="B54" s="452"/>
      <c r="C54" s="314" t="e">
        <f t="shared" si="0"/>
        <v>#N/A</v>
      </c>
      <c r="G54" s="303"/>
      <c r="H54" s="303"/>
      <c r="I54" s="303"/>
      <c r="J54" s="303"/>
      <c r="K54" s="303"/>
      <c r="L54" s="303"/>
      <c r="M54" s="303"/>
      <c r="N54" s="303"/>
      <c r="O54" s="303"/>
      <c r="P54" s="303"/>
    </row>
    <row r="55" spans="2:19">
      <c r="B55" s="452"/>
      <c r="C55" s="314" t="e">
        <f t="shared" si="0"/>
        <v>#N/A</v>
      </c>
      <c r="G55" s="303"/>
      <c r="H55" s="303"/>
      <c r="I55" s="303"/>
      <c r="J55" s="303"/>
      <c r="K55" s="303"/>
      <c r="L55" s="303"/>
      <c r="M55" s="303"/>
      <c r="N55" s="303"/>
      <c r="O55" s="303"/>
      <c r="P55" s="303"/>
    </row>
    <row r="56" spans="2:19">
      <c r="B56" s="452"/>
      <c r="C56" s="314" t="e">
        <f t="shared" si="0"/>
        <v>#N/A</v>
      </c>
      <c r="G56" s="303"/>
      <c r="H56" s="303"/>
      <c r="I56" s="303"/>
      <c r="J56" s="303"/>
      <c r="K56" s="303"/>
      <c r="L56" s="303"/>
      <c r="M56" s="303"/>
      <c r="N56" s="303"/>
      <c r="O56" s="303"/>
      <c r="P56" s="303"/>
    </row>
    <row r="57" spans="2:19">
      <c r="B57" s="452"/>
      <c r="C57" s="314" t="e">
        <f t="shared" si="0"/>
        <v>#N/A</v>
      </c>
      <c r="G57" s="303"/>
      <c r="H57" s="303"/>
      <c r="I57" s="303"/>
      <c r="J57" s="303"/>
      <c r="K57" s="303"/>
      <c r="L57" s="303"/>
      <c r="M57" s="303"/>
      <c r="N57" s="303"/>
      <c r="O57" s="303"/>
      <c r="P57" s="303"/>
    </row>
    <row r="58" spans="2:19">
      <c r="B58" s="452"/>
      <c r="C58" s="314" t="e">
        <f t="shared" si="0"/>
        <v>#N/A</v>
      </c>
      <c r="G58" s="303"/>
      <c r="H58" s="303"/>
      <c r="I58" s="303"/>
      <c r="J58" s="303"/>
      <c r="K58" s="303"/>
      <c r="L58" s="303"/>
      <c r="M58" s="303"/>
      <c r="N58" s="303"/>
      <c r="O58" s="303"/>
      <c r="P58" s="303"/>
    </row>
    <row r="59" spans="2:19">
      <c r="B59" s="452"/>
      <c r="C59" s="314" t="e">
        <f t="shared" si="0"/>
        <v>#N/A</v>
      </c>
      <c r="G59" s="303"/>
      <c r="H59" s="303"/>
      <c r="I59" s="303"/>
      <c r="J59" s="303"/>
      <c r="K59" s="303"/>
      <c r="L59" s="303"/>
      <c r="M59" s="303"/>
      <c r="N59" s="303"/>
      <c r="O59" s="303"/>
      <c r="P59" s="303"/>
    </row>
    <row r="60" spans="2:19">
      <c r="B60" s="452"/>
      <c r="C60" s="314" t="e">
        <f t="shared" si="0"/>
        <v>#N/A</v>
      </c>
      <c r="G60" s="303"/>
      <c r="H60" s="303"/>
      <c r="I60" s="303"/>
      <c r="J60" s="303"/>
      <c r="K60" s="303"/>
      <c r="L60" s="303"/>
      <c r="M60" s="303"/>
      <c r="N60" s="303"/>
      <c r="O60" s="303"/>
      <c r="P60" s="303"/>
    </row>
    <row r="61" spans="2:19">
      <c r="B61" s="452"/>
      <c r="C61" s="314" t="e">
        <f t="shared" si="0"/>
        <v>#N/A</v>
      </c>
      <c r="G61" s="303"/>
      <c r="H61" s="303"/>
      <c r="I61" s="303"/>
      <c r="J61" s="303"/>
      <c r="K61" s="303"/>
      <c r="L61" s="303"/>
      <c r="M61" s="303"/>
      <c r="N61" s="303"/>
      <c r="O61" s="303"/>
      <c r="P61" s="303"/>
    </row>
    <row r="62" spans="2:19">
      <c r="B62" s="452"/>
      <c r="C62" s="314" t="e">
        <f t="shared" si="0"/>
        <v>#N/A</v>
      </c>
      <c r="G62" s="303"/>
      <c r="H62" s="303"/>
      <c r="I62" s="303"/>
      <c r="J62" s="303"/>
      <c r="K62" s="303"/>
      <c r="L62" s="303"/>
      <c r="M62" s="303"/>
      <c r="N62" s="303"/>
      <c r="O62" s="303"/>
      <c r="P62" s="303"/>
    </row>
    <row r="63" spans="2:19">
      <c r="B63" s="452"/>
      <c r="C63" s="314" t="e">
        <f t="shared" si="0"/>
        <v>#N/A</v>
      </c>
      <c r="G63" s="303"/>
      <c r="H63" s="303"/>
      <c r="I63" s="303"/>
      <c r="J63" s="303"/>
      <c r="K63" s="303"/>
      <c r="L63" s="303"/>
      <c r="M63" s="303"/>
      <c r="N63" s="303"/>
      <c r="O63" s="303"/>
      <c r="P63" s="303"/>
    </row>
    <row r="64" spans="2:19">
      <c r="B64" s="452"/>
      <c r="C64" s="314" t="e">
        <f t="shared" si="0"/>
        <v>#N/A</v>
      </c>
      <c r="S64"/>
    </row>
    <row r="65" spans="2:19">
      <c r="B65" s="452"/>
      <c r="C65" s="314" t="e">
        <f t="shared" si="0"/>
        <v>#N/A</v>
      </c>
    </row>
    <row r="66" spans="2:19">
      <c r="B66" s="452"/>
      <c r="C66" s="314" t="e">
        <f t="shared" si="0"/>
        <v>#N/A</v>
      </c>
    </row>
    <row r="67" spans="2:19">
      <c r="B67" s="452"/>
      <c r="C67" s="314" t="e">
        <f t="shared" ref="C67:C77" si="1">RANK(Q67,Q$2:Q$77)</f>
        <v>#N/A</v>
      </c>
    </row>
    <row r="68" spans="2:19">
      <c r="B68" s="452"/>
      <c r="C68" s="314" t="e">
        <f t="shared" si="1"/>
        <v>#N/A</v>
      </c>
    </row>
    <row r="69" spans="2:19">
      <c r="B69" s="452"/>
      <c r="C69" s="314" t="e">
        <f t="shared" si="1"/>
        <v>#N/A</v>
      </c>
    </row>
    <row r="70" spans="2:19">
      <c r="B70" s="452"/>
      <c r="C70" s="314" t="e">
        <f>RANK(Q70,Q$2:Q$77)</f>
        <v>#N/A</v>
      </c>
    </row>
    <row r="71" spans="2:19">
      <c r="B71" s="452"/>
      <c r="C71" s="314" t="e">
        <f t="shared" si="1"/>
        <v>#N/A</v>
      </c>
    </row>
    <row r="72" spans="2:19">
      <c r="B72" s="452"/>
      <c r="C72" s="314" t="e">
        <f t="shared" si="1"/>
        <v>#N/A</v>
      </c>
    </row>
    <row r="73" spans="2:19">
      <c r="B73" s="452"/>
      <c r="C73" s="314" t="e">
        <f t="shared" si="1"/>
        <v>#N/A</v>
      </c>
    </row>
    <row r="74" spans="2:19">
      <c r="B74" s="452"/>
      <c r="C74" s="314" t="e">
        <f t="shared" si="1"/>
        <v>#N/A</v>
      </c>
    </row>
    <row r="75" spans="2:19">
      <c r="B75" s="452"/>
      <c r="C75" s="314" t="e">
        <f t="shared" si="1"/>
        <v>#N/A</v>
      </c>
    </row>
    <row r="76" spans="2:19">
      <c r="B76" s="452"/>
      <c r="C76" s="314" t="e">
        <f t="shared" si="1"/>
        <v>#N/A</v>
      </c>
    </row>
    <row r="77" spans="2:19">
      <c r="B77" s="452"/>
      <c r="C77" s="314" t="e">
        <f t="shared" si="1"/>
        <v>#N/A</v>
      </c>
    </row>
    <row r="78" spans="2:19">
      <c r="C78" s="456"/>
      <c r="D78" s="161"/>
      <c r="E78" s="454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457"/>
    </row>
    <row r="79" spans="2:19">
      <c r="B79" s="458" t="s">
        <v>9</v>
      </c>
      <c r="C79" s="314" t="e">
        <f>RANK(Q79,Q$79:Q$186)</f>
        <v>#N/A</v>
      </c>
    </row>
    <row r="80" spans="2:19">
      <c r="B80" s="458"/>
      <c r="C80" s="314" t="e">
        <f t="shared" ref="C80:C143" si="2">RANK(Q80,Q$79:Q$186)</f>
        <v>#N/A</v>
      </c>
    </row>
    <row r="81" spans="2:3">
      <c r="B81" s="458"/>
      <c r="C81" s="314" t="e">
        <f t="shared" si="2"/>
        <v>#N/A</v>
      </c>
    </row>
    <row r="82" spans="2:3">
      <c r="B82" s="458"/>
      <c r="C82" s="314" t="e">
        <f t="shared" si="2"/>
        <v>#N/A</v>
      </c>
    </row>
    <row r="83" spans="2:3">
      <c r="B83" s="458"/>
      <c r="C83" s="314" t="e">
        <f t="shared" si="2"/>
        <v>#N/A</v>
      </c>
    </row>
    <row r="84" spans="2:3">
      <c r="B84" s="458"/>
      <c r="C84" s="314" t="e">
        <f t="shared" si="2"/>
        <v>#N/A</v>
      </c>
    </row>
    <row r="85" spans="2:3">
      <c r="B85" s="458"/>
      <c r="C85" s="314" t="e">
        <f t="shared" si="2"/>
        <v>#N/A</v>
      </c>
    </row>
    <row r="86" spans="2:3">
      <c r="B86" s="458"/>
      <c r="C86" s="314" t="e">
        <f t="shared" si="2"/>
        <v>#N/A</v>
      </c>
    </row>
    <row r="87" spans="2:3">
      <c r="B87" s="458"/>
      <c r="C87" s="314" t="e">
        <f t="shared" si="2"/>
        <v>#N/A</v>
      </c>
    </row>
    <row r="88" spans="2:3">
      <c r="B88" s="458"/>
      <c r="C88" s="314" t="e">
        <f t="shared" si="2"/>
        <v>#N/A</v>
      </c>
    </row>
    <row r="89" spans="2:3">
      <c r="B89" s="458"/>
      <c r="C89" s="314" t="e">
        <f t="shared" si="2"/>
        <v>#N/A</v>
      </c>
    </row>
    <row r="90" spans="2:3">
      <c r="B90" s="458"/>
      <c r="C90" s="314" t="e">
        <f t="shared" si="2"/>
        <v>#N/A</v>
      </c>
    </row>
    <row r="91" spans="2:3">
      <c r="B91" s="458"/>
      <c r="C91" s="314" t="e">
        <f t="shared" si="2"/>
        <v>#N/A</v>
      </c>
    </row>
    <row r="92" spans="2:3">
      <c r="B92" s="458"/>
      <c r="C92" s="314" t="e">
        <f t="shared" si="2"/>
        <v>#N/A</v>
      </c>
    </row>
    <row r="93" spans="2:3">
      <c r="B93" s="458"/>
      <c r="C93" s="314" t="e">
        <f t="shared" si="2"/>
        <v>#N/A</v>
      </c>
    </row>
    <row r="94" spans="2:3">
      <c r="B94" s="458"/>
      <c r="C94" s="314" t="e">
        <f t="shared" si="2"/>
        <v>#N/A</v>
      </c>
    </row>
    <row r="95" spans="2:3">
      <c r="B95" s="458"/>
      <c r="C95" s="314" t="e">
        <f t="shared" si="2"/>
        <v>#N/A</v>
      </c>
    </row>
    <row r="96" spans="2:3">
      <c r="B96" s="458"/>
      <c r="C96" s="314" t="e">
        <f t="shared" si="2"/>
        <v>#N/A</v>
      </c>
    </row>
    <row r="97" spans="2:3">
      <c r="B97" s="458"/>
      <c r="C97" s="314" t="e">
        <f t="shared" si="2"/>
        <v>#N/A</v>
      </c>
    </row>
    <row r="98" spans="2:3">
      <c r="B98" s="458"/>
      <c r="C98" s="314" t="e">
        <f t="shared" si="2"/>
        <v>#N/A</v>
      </c>
    </row>
    <row r="99" spans="2:3">
      <c r="B99" s="458"/>
      <c r="C99" s="314" t="e">
        <f t="shared" si="2"/>
        <v>#N/A</v>
      </c>
    </row>
    <row r="100" spans="2:3">
      <c r="B100" s="458"/>
      <c r="C100" s="314" t="e">
        <f t="shared" si="2"/>
        <v>#N/A</v>
      </c>
    </row>
    <row r="101" spans="2:3">
      <c r="B101" s="458"/>
      <c r="C101" s="314" t="e">
        <f t="shared" si="2"/>
        <v>#N/A</v>
      </c>
    </row>
    <row r="102" spans="2:3">
      <c r="B102" s="458"/>
      <c r="C102" s="314" t="e">
        <f t="shared" si="2"/>
        <v>#N/A</v>
      </c>
    </row>
    <row r="103" spans="2:3">
      <c r="B103" s="458"/>
      <c r="C103" s="314" t="e">
        <f t="shared" si="2"/>
        <v>#N/A</v>
      </c>
    </row>
    <row r="104" spans="2:3">
      <c r="B104" s="458"/>
      <c r="C104" s="314" t="e">
        <f t="shared" si="2"/>
        <v>#N/A</v>
      </c>
    </row>
    <row r="105" spans="2:3">
      <c r="B105" s="458"/>
      <c r="C105" s="314" t="e">
        <f t="shared" si="2"/>
        <v>#N/A</v>
      </c>
    </row>
    <row r="106" spans="2:3">
      <c r="B106" s="458"/>
      <c r="C106" s="314" t="e">
        <f t="shared" si="2"/>
        <v>#N/A</v>
      </c>
    </row>
    <row r="107" spans="2:3">
      <c r="B107" s="458"/>
      <c r="C107" s="314" t="e">
        <f t="shared" si="2"/>
        <v>#N/A</v>
      </c>
    </row>
    <row r="108" spans="2:3">
      <c r="B108" s="458"/>
      <c r="C108" s="314" t="e">
        <f t="shared" si="2"/>
        <v>#N/A</v>
      </c>
    </row>
    <row r="109" spans="2:3">
      <c r="B109" s="458"/>
      <c r="C109" s="314" t="e">
        <f t="shared" si="2"/>
        <v>#N/A</v>
      </c>
    </row>
    <row r="110" spans="2:3">
      <c r="B110" s="458"/>
      <c r="C110" s="314" t="e">
        <f t="shared" si="2"/>
        <v>#N/A</v>
      </c>
    </row>
    <row r="111" spans="2:3">
      <c r="B111" s="458"/>
      <c r="C111" s="314" t="e">
        <f t="shared" si="2"/>
        <v>#N/A</v>
      </c>
    </row>
    <row r="112" spans="2:3">
      <c r="B112" s="458"/>
      <c r="C112" s="314" t="e">
        <f t="shared" si="2"/>
        <v>#N/A</v>
      </c>
    </row>
    <row r="113" spans="2:3">
      <c r="B113" s="458"/>
      <c r="C113" s="314" t="e">
        <f t="shared" si="2"/>
        <v>#N/A</v>
      </c>
    </row>
    <row r="114" spans="2:3">
      <c r="B114" s="458"/>
      <c r="C114" s="314" t="e">
        <f t="shared" si="2"/>
        <v>#N/A</v>
      </c>
    </row>
    <row r="115" spans="2:3">
      <c r="B115" s="458"/>
      <c r="C115" s="314" t="e">
        <f t="shared" si="2"/>
        <v>#N/A</v>
      </c>
    </row>
    <row r="116" spans="2:3">
      <c r="B116" s="458"/>
      <c r="C116" s="314" t="e">
        <f t="shared" si="2"/>
        <v>#N/A</v>
      </c>
    </row>
    <row r="117" spans="2:3">
      <c r="B117" s="458"/>
      <c r="C117" s="314" t="e">
        <f t="shared" si="2"/>
        <v>#N/A</v>
      </c>
    </row>
    <row r="118" spans="2:3">
      <c r="B118" s="458"/>
      <c r="C118" s="314" t="e">
        <f t="shared" si="2"/>
        <v>#N/A</v>
      </c>
    </row>
    <row r="119" spans="2:3">
      <c r="B119" s="458"/>
      <c r="C119" s="314" t="e">
        <f t="shared" si="2"/>
        <v>#N/A</v>
      </c>
    </row>
    <row r="120" spans="2:3">
      <c r="B120" s="458"/>
      <c r="C120" s="314" t="e">
        <f t="shared" si="2"/>
        <v>#N/A</v>
      </c>
    </row>
    <row r="121" spans="2:3">
      <c r="B121" s="458"/>
      <c r="C121" s="314" t="e">
        <f t="shared" si="2"/>
        <v>#N/A</v>
      </c>
    </row>
    <row r="122" spans="2:3">
      <c r="B122" s="458"/>
      <c r="C122" s="314" t="e">
        <f t="shared" si="2"/>
        <v>#N/A</v>
      </c>
    </row>
    <row r="123" spans="2:3">
      <c r="B123" s="458"/>
      <c r="C123" s="314" t="e">
        <f t="shared" si="2"/>
        <v>#N/A</v>
      </c>
    </row>
    <row r="124" spans="2:3">
      <c r="B124" s="458"/>
      <c r="C124" s="314" t="e">
        <f t="shared" si="2"/>
        <v>#N/A</v>
      </c>
    </row>
    <row r="125" spans="2:3">
      <c r="B125" s="458"/>
      <c r="C125" s="314" t="e">
        <f t="shared" si="2"/>
        <v>#N/A</v>
      </c>
    </row>
    <row r="126" spans="2:3">
      <c r="B126" s="458"/>
      <c r="C126" s="314" t="e">
        <f t="shared" si="2"/>
        <v>#N/A</v>
      </c>
    </row>
    <row r="127" spans="2:3">
      <c r="B127" s="458"/>
      <c r="C127" s="314" t="e">
        <f t="shared" si="2"/>
        <v>#N/A</v>
      </c>
    </row>
    <row r="128" spans="2:3">
      <c r="B128" s="458"/>
      <c r="C128" s="314" t="e">
        <f t="shared" si="2"/>
        <v>#N/A</v>
      </c>
    </row>
    <row r="129" spans="2:3">
      <c r="B129" s="458"/>
      <c r="C129" s="314" t="e">
        <f t="shared" si="2"/>
        <v>#N/A</v>
      </c>
    </row>
    <row r="130" spans="2:3">
      <c r="B130" s="458"/>
      <c r="C130" s="314" t="e">
        <f t="shared" si="2"/>
        <v>#N/A</v>
      </c>
    </row>
    <row r="131" spans="2:3">
      <c r="B131" s="458"/>
      <c r="C131" s="314" t="e">
        <f t="shared" si="2"/>
        <v>#N/A</v>
      </c>
    </row>
    <row r="132" spans="2:3">
      <c r="B132" s="458"/>
      <c r="C132" s="314" t="e">
        <f t="shared" si="2"/>
        <v>#N/A</v>
      </c>
    </row>
    <row r="133" spans="2:3">
      <c r="B133" s="458"/>
      <c r="C133" s="314" t="e">
        <f t="shared" si="2"/>
        <v>#N/A</v>
      </c>
    </row>
    <row r="134" spans="2:3">
      <c r="B134" s="458"/>
      <c r="C134" s="314" t="e">
        <f t="shared" si="2"/>
        <v>#N/A</v>
      </c>
    </row>
    <row r="135" spans="2:3">
      <c r="B135" s="458"/>
      <c r="C135" s="314" t="e">
        <f t="shared" si="2"/>
        <v>#N/A</v>
      </c>
    </row>
    <row r="136" spans="2:3">
      <c r="B136" s="458"/>
      <c r="C136" s="314" t="e">
        <f t="shared" si="2"/>
        <v>#N/A</v>
      </c>
    </row>
    <row r="137" spans="2:3">
      <c r="B137" s="458"/>
      <c r="C137" s="314" t="e">
        <f t="shared" si="2"/>
        <v>#N/A</v>
      </c>
    </row>
    <row r="138" spans="2:3">
      <c r="B138" s="458"/>
      <c r="C138" s="314" t="e">
        <f t="shared" si="2"/>
        <v>#N/A</v>
      </c>
    </row>
    <row r="139" spans="2:3">
      <c r="B139" s="458"/>
      <c r="C139" s="314" t="e">
        <f t="shared" si="2"/>
        <v>#N/A</v>
      </c>
    </row>
    <row r="140" spans="2:3">
      <c r="B140" s="458"/>
      <c r="C140" s="314" t="e">
        <f t="shared" si="2"/>
        <v>#N/A</v>
      </c>
    </row>
    <row r="141" spans="2:3">
      <c r="B141" s="458"/>
      <c r="C141" s="314" t="e">
        <f t="shared" si="2"/>
        <v>#N/A</v>
      </c>
    </row>
    <row r="142" spans="2:3">
      <c r="B142" s="458"/>
      <c r="C142" s="314" t="e">
        <f t="shared" si="2"/>
        <v>#N/A</v>
      </c>
    </row>
    <row r="143" spans="2:3">
      <c r="B143" s="458"/>
      <c r="C143" s="314" t="e">
        <f t="shared" si="2"/>
        <v>#N/A</v>
      </c>
    </row>
    <row r="144" spans="2:3">
      <c r="B144" s="458"/>
      <c r="C144" s="314" t="e">
        <f t="shared" ref="C144:C186" si="3">RANK(Q144,Q$79:Q$186)</f>
        <v>#N/A</v>
      </c>
    </row>
    <row r="145" spans="2:3">
      <c r="B145" s="458"/>
      <c r="C145" s="314" t="e">
        <f t="shared" si="3"/>
        <v>#N/A</v>
      </c>
    </row>
    <row r="146" spans="2:3">
      <c r="B146" s="458"/>
      <c r="C146" s="314" t="e">
        <f t="shared" si="3"/>
        <v>#N/A</v>
      </c>
    </row>
    <row r="147" spans="2:3">
      <c r="B147" s="458"/>
      <c r="C147" s="314" t="e">
        <f t="shared" si="3"/>
        <v>#N/A</v>
      </c>
    </row>
    <row r="148" spans="2:3">
      <c r="B148" s="458"/>
      <c r="C148" s="314" t="e">
        <f t="shared" si="3"/>
        <v>#N/A</v>
      </c>
    </row>
    <row r="149" spans="2:3">
      <c r="B149" s="458"/>
      <c r="C149" s="314" t="e">
        <f t="shared" si="3"/>
        <v>#N/A</v>
      </c>
    </row>
    <row r="150" spans="2:3">
      <c r="B150" s="458"/>
      <c r="C150" s="314" t="e">
        <f t="shared" si="3"/>
        <v>#N/A</v>
      </c>
    </row>
    <row r="151" spans="2:3">
      <c r="B151" s="458"/>
      <c r="C151" s="314" t="e">
        <f t="shared" si="3"/>
        <v>#N/A</v>
      </c>
    </row>
    <row r="152" spans="2:3">
      <c r="B152" s="458"/>
      <c r="C152" s="314" t="e">
        <f t="shared" si="3"/>
        <v>#N/A</v>
      </c>
    </row>
    <row r="153" spans="2:3">
      <c r="B153" s="458"/>
      <c r="C153" s="314" t="e">
        <f t="shared" si="3"/>
        <v>#N/A</v>
      </c>
    </row>
    <row r="154" spans="2:3">
      <c r="B154" s="458"/>
      <c r="C154" s="314" t="e">
        <f t="shared" si="3"/>
        <v>#N/A</v>
      </c>
    </row>
    <row r="155" spans="2:3">
      <c r="B155" s="458"/>
      <c r="C155" s="314" t="e">
        <f t="shared" si="3"/>
        <v>#N/A</v>
      </c>
    </row>
    <row r="156" spans="2:3">
      <c r="B156" s="458"/>
      <c r="C156" s="314" t="e">
        <f t="shared" si="3"/>
        <v>#N/A</v>
      </c>
    </row>
    <row r="157" spans="2:3">
      <c r="B157" s="458"/>
      <c r="C157" s="314" t="e">
        <f t="shared" si="3"/>
        <v>#N/A</v>
      </c>
    </row>
    <row r="158" spans="2:3">
      <c r="B158" s="458"/>
      <c r="C158" s="314" t="e">
        <f t="shared" si="3"/>
        <v>#N/A</v>
      </c>
    </row>
    <row r="159" spans="2:3">
      <c r="B159" s="458"/>
      <c r="C159" s="314" t="e">
        <f t="shared" si="3"/>
        <v>#N/A</v>
      </c>
    </row>
    <row r="160" spans="2:3">
      <c r="B160" s="458"/>
      <c r="C160" s="314" t="e">
        <f t="shared" si="3"/>
        <v>#N/A</v>
      </c>
    </row>
    <row r="161" spans="2:17">
      <c r="B161" s="458"/>
      <c r="C161" s="314" t="e">
        <f t="shared" si="3"/>
        <v>#N/A</v>
      </c>
    </row>
    <row r="162" spans="2:17">
      <c r="B162" s="458"/>
      <c r="C162" s="314" t="e">
        <f t="shared" si="3"/>
        <v>#N/A</v>
      </c>
    </row>
    <row r="163" spans="2:17">
      <c r="B163" s="458"/>
      <c r="C163" s="314" t="e">
        <f t="shared" si="3"/>
        <v>#N/A</v>
      </c>
    </row>
    <row r="164" spans="2:17">
      <c r="B164" s="458"/>
      <c r="C164" s="314" t="e">
        <f t="shared" si="3"/>
        <v>#N/A</v>
      </c>
    </row>
    <row r="165" spans="2:17">
      <c r="B165" s="458"/>
      <c r="C165" s="314" t="e">
        <f t="shared" si="3"/>
        <v>#N/A</v>
      </c>
    </row>
    <row r="166" spans="2:17">
      <c r="B166" s="458"/>
      <c r="C166" s="314" t="e">
        <f t="shared" si="3"/>
        <v>#N/A</v>
      </c>
    </row>
    <row r="167" spans="2:17">
      <c r="B167" s="458"/>
      <c r="C167" s="314" t="e">
        <f t="shared" si="3"/>
        <v>#N/A</v>
      </c>
    </row>
    <row r="168" spans="2:17">
      <c r="B168" s="458"/>
      <c r="C168" s="314" t="e">
        <f t="shared" si="3"/>
        <v>#N/A</v>
      </c>
    </row>
    <row r="169" spans="2:17">
      <c r="B169" s="458"/>
      <c r="C169" s="314" t="e">
        <f t="shared" si="3"/>
        <v>#N/A</v>
      </c>
      <c r="F169"/>
      <c r="G169" s="280"/>
    </row>
    <row r="170" spans="2:17">
      <c r="B170" s="458"/>
      <c r="C170" s="314" t="e">
        <f t="shared" si="3"/>
        <v>#N/A</v>
      </c>
      <c r="F170"/>
      <c r="G170" s="280"/>
    </row>
    <row r="171" spans="2:17">
      <c r="B171" s="458"/>
      <c r="C171" s="314" t="e">
        <f t="shared" si="3"/>
        <v>#N/A</v>
      </c>
      <c r="E171" s="277"/>
      <c r="F171" s="257"/>
      <c r="G171" s="304"/>
      <c r="H171" s="299"/>
      <c r="Q171" s="384"/>
    </row>
    <row r="172" spans="2:17">
      <c r="B172" s="458"/>
      <c r="C172" s="314" t="e">
        <f t="shared" si="3"/>
        <v>#N/A</v>
      </c>
      <c r="F172"/>
      <c r="G172" s="280"/>
      <c r="H172" s="299"/>
      <c r="Q172" s="384"/>
    </row>
    <row r="173" spans="2:17">
      <c r="B173" s="458"/>
      <c r="C173" s="314" t="e">
        <f t="shared" si="3"/>
        <v>#N/A</v>
      </c>
      <c r="F173"/>
      <c r="G173" s="280"/>
    </row>
    <row r="174" spans="2:17">
      <c r="B174" s="458"/>
      <c r="C174" s="314" t="e">
        <f t="shared" si="3"/>
        <v>#N/A</v>
      </c>
      <c r="F174"/>
      <c r="G174" s="280"/>
    </row>
    <row r="175" spans="2:17">
      <c r="B175" s="458"/>
      <c r="C175" s="314" t="e">
        <f t="shared" si="3"/>
        <v>#N/A</v>
      </c>
      <c r="F175"/>
      <c r="G175" s="280"/>
    </row>
    <row r="176" spans="2:17">
      <c r="B176" s="458"/>
      <c r="C176" s="314" t="e">
        <f t="shared" si="3"/>
        <v>#N/A</v>
      </c>
      <c r="F176"/>
      <c r="G176" s="280"/>
    </row>
    <row r="177" spans="2:19">
      <c r="B177" s="458"/>
      <c r="C177" s="314" t="e">
        <f t="shared" si="3"/>
        <v>#N/A</v>
      </c>
      <c r="F177"/>
      <c r="G177" s="280"/>
    </row>
    <row r="178" spans="2:19">
      <c r="B178" s="458"/>
      <c r="C178" s="314" t="e">
        <f t="shared" si="3"/>
        <v>#N/A</v>
      </c>
      <c r="F178"/>
      <c r="G178" s="280"/>
    </row>
    <row r="179" spans="2:19">
      <c r="B179" s="458"/>
      <c r="C179" s="314" t="e">
        <f t="shared" si="3"/>
        <v>#N/A</v>
      </c>
      <c r="F179"/>
      <c r="G179" s="280"/>
    </row>
    <row r="180" spans="2:19">
      <c r="B180" s="458"/>
      <c r="C180" s="314" t="e">
        <f t="shared" si="3"/>
        <v>#N/A</v>
      </c>
      <c r="F180"/>
      <c r="G180" s="280"/>
    </row>
    <row r="181" spans="2:19">
      <c r="B181" s="458"/>
      <c r="C181" s="314" t="e">
        <f t="shared" si="3"/>
        <v>#N/A</v>
      </c>
      <c r="F181"/>
      <c r="G181" s="280"/>
    </row>
    <row r="182" spans="2:19">
      <c r="B182" s="458"/>
      <c r="C182" s="314" t="e">
        <f t="shared" si="3"/>
        <v>#N/A</v>
      </c>
      <c r="F182"/>
      <c r="G182" s="280"/>
    </row>
    <row r="183" spans="2:19">
      <c r="B183" s="458"/>
      <c r="C183" s="314" t="e">
        <f t="shared" si="3"/>
        <v>#N/A</v>
      </c>
      <c r="F183"/>
      <c r="G183" s="280"/>
    </row>
    <row r="184" spans="2:19">
      <c r="B184" s="458"/>
      <c r="C184" s="314" t="e">
        <f t="shared" si="3"/>
        <v>#N/A</v>
      </c>
      <c r="F184"/>
      <c r="G184" s="280"/>
    </row>
    <row r="185" spans="2:19">
      <c r="B185" s="458"/>
      <c r="C185" s="314" t="e">
        <f t="shared" si="3"/>
        <v>#N/A</v>
      </c>
      <c r="F185"/>
      <c r="G185" s="280"/>
    </row>
    <row r="186" spans="2:19">
      <c r="B186" s="458"/>
      <c r="C186" s="314" t="e">
        <f t="shared" si="3"/>
        <v>#N/A</v>
      </c>
      <c r="F186"/>
      <c r="G186" s="280"/>
    </row>
    <row r="187" spans="2:19">
      <c r="C187">
        <f t="shared" ref="C187" si="4">COUNTA(C79:C186)</f>
        <v>108</v>
      </c>
      <c r="F187"/>
      <c r="G187" s="280"/>
    </row>
    <row r="188" spans="2:19">
      <c r="B188" s="453"/>
      <c r="C188" s="459"/>
      <c r="D188" s="460"/>
      <c r="E188" s="461"/>
      <c r="F188" s="460"/>
      <c r="G188" s="500"/>
      <c r="H188" s="500"/>
      <c r="I188" s="500"/>
      <c r="J188" s="500"/>
      <c r="K188" s="500"/>
      <c r="L188" s="500"/>
      <c r="M188" s="500"/>
      <c r="N188" s="500"/>
      <c r="O188" s="500"/>
      <c r="P188" s="500"/>
      <c r="Q188" s="445"/>
      <c r="R188" s="161"/>
      <c r="S188" s="457"/>
    </row>
    <row r="189" spans="2:19">
      <c r="B189" s="464" t="s">
        <v>15</v>
      </c>
      <c r="C189" s="314" t="e">
        <f t="shared" ref="C189:C220" si="5">RANK(Q189,Q$189:Q$348)</f>
        <v>#N/A</v>
      </c>
      <c r="D189" s="3"/>
      <c r="E189" s="354"/>
    </row>
    <row r="190" spans="2:19">
      <c r="B190" s="464"/>
      <c r="C190" s="314" t="e">
        <f t="shared" si="5"/>
        <v>#N/A</v>
      </c>
    </row>
    <row r="191" spans="2:19">
      <c r="B191" s="464"/>
      <c r="C191" s="314" t="e">
        <f t="shared" si="5"/>
        <v>#N/A</v>
      </c>
    </row>
    <row r="192" spans="2:19">
      <c r="B192" s="464"/>
      <c r="C192" s="314" t="e">
        <f t="shared" si="5"/>
        <v>#N/A</v>
      </c>
    </row>
    <row r="193" spans="2:3">
      <c r="B193" s="464"/>
      <c r="C193" s="314" t="e">
        <f t="shared" si="5"/>
        <v>#N/A</v>
      </c>
    </row>
    <row r="194" spans="2:3">
      <c r="B194" s="464"/>
      <c r="C194" s="314" t="e">
        <f t="shared" si="5"/>
        <v>#N/A</v>
      </c>
    </row>
    <row r="195" spans="2:3">
      <c r="B195" s="464"/>
      <c r="C195" s="314" t="e">
        <f t="shared" si="5"/>
        <v>#N/A</v>
      </c>
    </row>
    <row r="196" spans="2:3">
      <c r="B196" s="464"/>
      <c r="C196" s="314" t="e">
        <f t="shared" si="5"/>
        <v>#N/A</v>
      </c>
    </row>
    <row r="197" spans="2:3">
      <c r="B197" s="464"/>
      <c r="C197" s="314" t="e">
        <f t="shared" si="5"/>
        <v>#N/A</v>
      </c>
    </row>
    <row r="198" spans="2:3">
      <c r="B198" s="464"/>
      <c r="C198" s="314" t="e">
        <f t="shared" si="5"/>
        <v>#N/A</v>
      </c>
    </row>
    <row r="199" spans="2:3">
      <c r="B199" s="464"/>
      <c r="C199" s="314" t="e">
        <f t="shared" si="5"/>
        <v>#N/A</v>
      </c>
    </row>
    <row r="200" spans="2:3">
      <c r="B200" s="464"/>
      <c r="C200" s="314" t="e">
        <f t="shared" si="5"/>
        <v>#N/A</v>
      </c>
    </row>
    <row r="201" spans="2:3">
      <c r="B201" s="464"/>
      <c r="C201" s="314" t="e">
        <f t="shared" si="5"/>
        <v>#N/A</v>
      </c>
    </row>
    <row r="202" spans="2:3">
      <c r="B202" s="464"/>
      <c r="C202" s="314" t="e">
        <f t="shared" si="5"/>
        <v>#N/A</v>
      </c>
    </row>
    <row r="203" spans="2:3">
      <c r="B203" s="464"/>
      <c r="C203" s="314" t="e">
        <f t="shared" si="5"/>
        <v>#N/A</v>
      </c>
    </row>
    <row r="204" spans="2:3">
      <c r="B204" s="464"/>
      <c r="C204" s="314" t="e">
        <f t="shared" si="5"/>
        <v>#N/A</v>
      </c>
    </row>
    <row r="205" spans="2:3">
      <c r="B205" s="464"/>
      <c r="C205" s="314" t="e">
        <f t="shared" si="5"/>
        <v>#N/A</v>
      </c>
    </row>
    <row r="206" spans="2:3">
      <c r="B206" s="464"/>
      <c r="C206" s="314" t="e">
        <f t="shared" si="5"/>
        <v>#N/A</v>
      </c>
    </row>
    <row r="207" spans="2:3">
      <c r="B207" s="464"/>
      <c r="C207" s="314" t="e">
        <f t="shared" si="5"/>
        <v>#N/A</v>
      </c>
    </row>
    <row r="208" spans="2:3">
      <c r="B208" s="464"/>
      <c r="C208" s="314" t="e">
        <f t="shared" si="5"/>
        <v>#N/A</v>
      </c>
    </row>
    <row r="209" spans="2:3">
      <c r="B209" s="464"/>
      <c r="C209" s="314" t="e">
        <f t="shared" si="5"/>
        <v>#N/A</v>
      </c>
    </row>
    <row r="210" spans="2:3">
      <c r="B210" s="464"/>
      <c r="C210" s="314" t="e">
        <f t="shared" si="5"/>
        <v>#N/A</v>
      </c>
    </row>
    <row r="211" spans="2:3">
      <c r="B211" s="464"/>
      <c r="C211" s="314" t="e">
        <f t="shared" si="5"/>
        <v>#N/A</v>
      </c>
    </row>
    <row r="212" spans="2:3">
      <c r="B212" s="464"/>
      <c r="C212" s="314" t="e">
        <f t="shared" si="5"/>
        <v>#N/A</v>
      </c>
    </row>
    <row r="213" spans="2:3">
      <c r="B213" s="464"/>
      <c r="C213" s="314" t="e">
        <f t="shared" si="5"/>
        <v>#N/A</v>
      </c>
    </row>
    <row r="214" spans="2:3">
      <c r="B214" s="464"/>
      <c r="C214" s="314" t="e">
        <f t="shared" si="5"/>
        <v>#N/A</v>
      </c>
    </row>
    <row r="215" spans="2:3">
      <c r="B215" s="464"/>
      <c r="C215" s="314" t="e">
        <f t="shared" si="5"/>
        <v>#N/A</v>
      </c>
    </row>
    <row r="216" spans="2:3">
      <c r="B216" s="464"/>
      <c r="C216" s="314" t="e">
        <f t="shared" si="5"/>
        <v>#N/A</v>
      </c>
    </row>
    <row r="217" spans="2:3">
      <c r="B217" s="464"/>
      <c r="C217" s="314" t="e">
        <f t="shared" si="5"/>
        <v>#N/A</v>
      </c>
    </row>
    <row r="218" spans="2:3">
      <c r="B218" s="464"/>
      <c r="C218" s="314" t="e">
        <f t="shared" si="5"/>
        <v>#N/A</v>
      </c>
    </row>
    <row r="219" spans="2:3">
      <c r="B219" s="464"/>
      <c r="C219" s="314" t="e">
        <f t="shared" si="5"/>
        <v>#N/A</v>
      </c>
    </row>
    <row r="220" spans="2:3">
      <c r="B220" s="464"/>
      <c r="C220" s="314" t="e">
        <f t="shared" si="5"/>
        <v>#N/A</v>
      </c>
    </row>
    <row r="221" spans="2:3">
      <c r="B221" s="464"/>
      <c r="C221" s="314" t="e">
        <f t="shared" ref="C221:C252" si="6">RANK(Q221,Q$189:Q$348)</f>
        <v>#N/A</v>
      </c>
    </row>
    <row r="222" spans="2:3">
      <c r="B222" s="464"/>
      <c r="C222" s="314" t="e">
        <f t="shared" si="6"/>
        <v>#N/A</v>
      </c>
    </row>
    <row r="223" spans="2:3">
      <c r="B223" s="464"/>
      <c r="C223" s="314" t="e">
        <f t="shared" si="6"/>
        <v>#N/A</v>
      </c>
    </row>
    <row r="224" spans="2:3">
      <c r="B224" s="464"/>
      <c r="C224" s="314" t="e">
        <f t="shared" si="6"/>
        <v>#N/A</v>
      </c>
    </row>
    <row r="225" spans="2:3">
      <c r="B225" s="464"/>
      <c r="C225" s="314" t="e">
        <f t="shared" si="6"/>
        <v>#N/A</v>
      </c>
    </row>
    <row r="226" spans="2:3">
      <c r="B226" s="464"/>
      <c r="C226" s="314" t="e">
        <f t="shared" si="6"/>
        <v>#N/A</v>
      </c>
    </row>
    <row r="227" spans="2:3">
      <c r="B227" s="464"/>
      <c r="C227" s="314" t="e">
        <f t="shared" si="6"/>
        <v>#N/A</v>
      </c>
    </row>
    <row r="228" spans="2:3">
      <c r="B228" s="464"/>
      <c r="C228" s="314" t="e">
        <f t="shared" si="6"/>
        <v>#N/A</v>
      </c>
    </row>
    <row r="229" spans="2:3">
      <c r="B229" s="464"/>
      <c r="C229" s="314" t="e">
        <f t="shared" si="6"/>
        <v>#N/A</v>
      </c>
    </row>
    <row r="230" spans="2:3">
      <c r="B230" s="464"/>
      <c r="C230" s="314" t="e">
        <f t="shared" si="6"/>
        <v>#N/A</v>
      </c>
    </row>
    <row r="231" spans="2:3">
      <c r="B231" s="464"/>
      <c r="C231" s="314" t="e">
        <f t="shared" si="6"/>
        <v>#N/A</v>
      </c>
    </row>
    <row r="232" spans="2:3">
      <c r="B232" s="464"/>
      <c r="C232" s="314" t="e">
        <f t="shared" si="6"/>
        <v>#N/A</v>
      </c>
    </row>
    <row r="233" spans="2:3">
      <c r="B233" s="464"/>
      <c r="C233" s="314" t="e">
        <f t="shared" si="6"/>
        <v>#N/A</v>
      </c>
    </row>
    <row r="234" spans="2:3">
      <c r="B234" s="464"/>
      <c r="C234" s="314" t="e">
        <f t="shared" si="6"/>
        <v>#N/A</v>
      </c>
    </row>
    <row r="235" spans="2:3">
      <c r="B235" s="464"/>
      <c r="C235" s="314" t="e">
        <f t="shared" si="6"/>
        <v>#N/A</v>
      </c>
    </row>
    <row r="236" spans="2:3">
      <c r="B236" s="464"/>
      <c r="C236" s="314" t="e">
        <f t="shared" si="6"/>
        <v>#N/A</v>
      </c>
    </row>
    <row r="237" spans="2:3">
      <c r="B237" s="464"/>
      <c r="C237" s="314" t="e">
        <f t="shared" si="6"/>
        <v>#N/A</v>
      </c>
    </row>
    <row r="238" spans="2:3">
      <c r="B238" s="464"/>
      <c r="C238" s="314" t="e">
        <f t="shared" si="6"/>
        <v>#N/A</v>
      </c>
    </row>
    <row r="239" spans="2:3">
      <c r="B239" s="464"/>
      <c r="C239" s="314" t="e">
        <f t="shared" si="6"/>
        <v>#N/A</v>
      </c>
    </row>
    <row r="240" spans="2:3">
      <c r="B240" s="464"/>
      <c r="C240" s="314" t="e">
        <f t="shared" si="6"/>
        <v>#N/A</v>
      </c>
    </row>
    <row r="241" spans="2:3">
      <c r="B241" s="464"/>
      <c r="C241" s="314" t="e">
        <f t="shared" si="6"/>
        <v>#N/A</v>
      </c>
    </row>
    <row r="242" spans="2:3">
      <c r="B242" s="464"/>
      <c r="C242" s="314" t="e">
        <f t="shared" si="6"/>
        <v>#N/A</v>
      </c>
    </row>
    <row r="243" spans="2:3">
      <c r="B243" s="464"/>
      <c r="C243" s="314" t="e">
        <f t="shared" si="6"/>
        <v>#N/A</v>
      </c>
    </row>
    <row r="244" spans="2:3">
      <c r="B244" s="464"/>
      <c r="C244" s="314" t="e">
        <f t="shared" si="6"/>
        <v>#N/A</v>
      </c>
    </row>
    <row r="245" spans="2:3">
      <c r="B245" s="464"/>
      <c r="C245" s="314" t="e">
        <f t="shared" si="6"/>
        <v>#N/A</v>
      </c>
    </row>
    <row r="246" spans="2:3">
      <c r="B246" s="464"/>
      <c r="C246" s="314" t="e">
        <f t="shared" si="6"/>
        <v>#N/A</v>
      </c>
    </row>
    <row r="247" spans="2:3">
      <c r="B247" s="464"/>
      <c r="C247" s="314" t="e">
        <f t="shared" si="6"/>
        <v>#N/A</v>
      </c>
    </row>
    <row r="248" spans="2:3">
      <c r="B248" s="464"/>
      <c r="C248" s="314" t="e">
        <f t="shared" si="6"/>
        <v>#N/A</v>
      </c>
    </row>
    <row r="249" spans="2:3">
      <c r="B249" s="464"/>
      <c r="C249" s="314" t="e">
        <f t="shared" si="6"/>
        <v>#N/A</v>
      </c>
    </row>
    <row r="250" spans="2:3">
      <c r="B250" s="464"/>
      <c r="C250" s="314" t="e">
        <f t="shared" si="6"/>
        <v>#N/A</v>
      </c>
    </row>
    <row r="251" spans="2:3">
      <c r="B251" s="464"/>
      <c r="C251" s="314" t="e">
        <f t="shared" si="6"/>
        <v>#N/A</v>
      </c>
    </row>
    <row r="252" spans="2:3">
      <c r="B252" s="464"/>
      <c r="C252" s="314" t="e">
        <f t="shared" si="6"/>
        <v>#N/A</v>
      </c>
    </row>
    <row r="253" spans="2:3">
      <c r="B253" s="464"/>
      <c r="C253" s="314" t="e">
        <f t="shared" ref="C253:C284" si="7">RANK(Q253,Q$189:Q$348)</f>
        <v>#N/A</v>
      </c>
    </row>
    <row r="254" spans="2:3">
      <c r="B254" s="464"/>
      <c r="C254" s="314" t="e">
        <f t="shared" si="7"/>
        <v>#N/A</v>
      </c>
    </row>
    <row r="255" spans="2:3">
      <c r="B255" s="464"/>
      <c r="C255" s="314" t="e">
        <f t="shared" si="7"/>
        <v>#N/A</v>
      </c>
    </row>
    <row r="256" spans="2:3">
      <c r="B256" s="464"/>
      <c r="C256" s="314" t="e">
        <f t="shared" si="7"/>
        <v>#N/A</v>
      </c>
    </row>
    <row r="257" spans="2:3">
      <c r="B257" s="464"/>
      <c r="C257" s="314" t="e">
        <f t="shared" si="7"/>
        <v>#N/A</v>
      </c>
    </row>
    <row r="258" spans="2:3">
      <c r="B258" s="464"/>
      <c r="C258" s="314" t="e">
        <f t="shared" si="7"/>
        <v>#N/A</v>
      </c>
    </row>
    <row r="259" spans="2:3">
      <c r="B259" s="464"/>
      <c r="C259" s="314" t="e">
        <f t="shared" si="7"/>
        <v>#N/A</v>
      </c>
    </row>
    <row r="260" spans="2:3">
      <c r="B260" s="464"/>
      <c r="C260" s="314" t="e">
        <f t="shared" si="7"/>
        <v>#N/A</v>
      </c>
    </row>
    <row r="261" spans="2:3">
      <c r="B261" s="464"/>
      <c r="C261" s="314" t="e">
        <f t="shared" si="7"/>
        <v>#N/A</v>
      </c>
    </row>
    <row r="262" spans="2:3">
      <c r="B262" s="464"/>
      <c r="C262" s="314" t="e">
        <f t="shared" si="7"/>
        <v>#N/A</v>
      </c>
    </row>
    <row r="263" spans="2:3">
      <c r="B263" s="464"/>
      <c r="C263" s="314" t="e">
        <f t="shared" si="7"/>
        <v>#N/A</v>
      </c>
    </row>
    <row r="264" spans="2:3">
      <c r="B264" s="464"/>
      <c r="C264" s="314" t="e">
        <f t="shared" si="7"/>
        <v>#N/A</v>
      </c>
    </row>
    <row r="265" spans="2:3">
      <c r="B265" s="464"/>
      <c r="C265" s="314" t="e">
        <f t="shared" si="7"/>
        <v>#N/A</v>
      </c>
    </row>
    <row r="266" spans="2:3">
      <c r="B266" s="464"/>
      <c r="C266" s="314" t="e">
        <f t="shared" si="7"/>
        <v>#N/A</v>
      </c>
    </row>
    <row r="267" spans="2:3">
      <c r="B267" s="464"/>
      <c r="C267" s="314" t="e">
        <f t="shared" si="7"/>
        <v>#N/A</v>
      </c>
    </row>
    <row r="268" spans="2:3">
      <c r="B268" s="464"/>
      <c r="C268" s="314" t="e">
        <f t="shared" si="7"/>
        <v>#N/A</v>
      </c>
    </row>
    <row r="269" spans="2:3">
      <c r="B269" s="464"/>
      <c r="C269" s="314" t="e">
        <f t="shared" si="7"/>
        <v>#N/A</v>
      </c>
    </row>
    <row r="270" spans="2:3">
      <c r="B270" s="464"/>
      <c r="C270" s="314" t="e">
        <f t="shared" si="7"/>
        <v>#N/A</v>
      </c>
    </row>
    <row r="271" spans="2:3">
      <c r="B271" s="464"/>
      <c r="C271" s="314" t="e">
        <f t="shared" si="7"/>
        <v>#N/A</v>
      </c>
    </row>
    <row r="272" spans="2:3">
      <c r="B272" s="464"/>
      <c r="C272" s="314" t="e">
        <f t="shared" si="7"/>
        <v>#N/A</v>
      </c>
    </row>
    <row r="273" spans="2:3">
      <c r="B273" s="464"/>
      <c r="C273" s="314" t="e">
        <f t="shared" si="7"/>
        <v>#N/A</v>
      </c>
    </row>
    <row r="274" spans="2:3">
      <c r="B274" s="464"/>
      <c r="C274" s="314" t="e">
        <f t="shared" si="7"/>
        <v>#N/A</v>
      </c>
    </row>
    <row r="275" spans="2:3">
      <c r="B275" s="464"/>
      <c r="C275" s="314" t="e">
        <f t="shared" si="7"/>
        <v>#N/A</v>
      </c>
    </row>
    <row r="276" spans="2:3">
      <c r="B276" s="464"/>
      <c r="C276" s="314" t="e">
        <f t="shared" si="7"/>
        <v>#N/A</v>
      </c>
    </row>
    <row r="277" spans="2:3">
      <c r="B277" s="464"/>
      <c r="C277" s="314" t="e">
        <f t="shared" si="7"/>
        <v>#N/A</v>
      </c>
    </row>
    <row r="278" spans="2:3">
      <c r="B278" s="464"/>
      <c r="C278" s="314" t="e">
        <f t="shared" si="7"/>
        <v>#N/A</v>
      </c>
    </row>
    <row r="279" spans="2:3">
      <c r="B279" s="464"/>
      <c r="C279" s="314" t="e">
        <f t="shared" si="7"/>
        <v>#N/A</v>
      </c>
    </row>
    <row r="280" spans="2:3">
      <c r="B280" s="464"/>
      <c r="C280" s="314" t="e">
        <f t="shared" si="7"/>
        <v>#N/A</v>
      </c>
    </row>
    <row r="281" spans="2:3">
      <c r="B281" s="464"/>
      <c r="C281" s="314" t="e">
        <f t="shared" si="7"/>
        <v>#N/A</v>
      </c>
    </row>
    <row r="282" spans="2:3">
      <c r="B282" s="464"/>
      <c r="C282" s="314" t="e">
        <f t="shared" si="7"/>
        <v>#N/A</v>
      </c>
    </row>
    <row r="283" spans="2:3">
      <c r="B283" s="464"/>
      <c r="C283" s="314" t="e">
        <f t="shared" si="7"/>
        <v>#N/A</v>
      </c>
    </row>
    <row r="284" spans="2:3">
      <c r="B284" s="464"/>
      <c r="C284" s="314" t="e">
        <f t="shared" si="7"/>
        <v>#N/A</v>
      </c>
    </row>
    <row r="285" spans="2:3">
      <c r="B285" s="464"/>
      <c r="C285" s="314" t="e">
        <f t="shared" ref="C285:C316" si="8">RANK(Q285,Q$189:Q$348)</f>
        <v>#N/A</v>
      </c>
    </row>
    <row r="286" spans="2:3">
      <c r="B286" s="464"/>
      <c r="C286" s="314" t="e">
        <f t="shared" si="8"/>
        <v>#N/A</v>
      </c>
    </row>
    <row r="287" spans="2:3">
      <c r="B287" s="464"/>
      <c r="C287" s="314" t="e">
        <f t="shared" si="8"/>
        <v>#N/A</v>
      </c>
    </row>
    <row r="288" spans="2:3">
      <c r="B288" s="464"/>
      <c r="C288" s="314" t="e">
        <f t="shared" si="8"/>
        <v>#N/A</v>
      </c>
    </row>
    <row r="289" spans="2:3">
      <c r="B289" s="464"/>
      <c r="C289" s="314" t="e">
        <f t="shared" si="8"/>
        <v>#N/A</v>
      </c>
    </row>
    <row r="290" spans="2:3">
      <c r="B290" s="464"/>
      <c r="C290" s="314" t="e">
        <f t="shared" si="8"/>
        <v>#N/A</v>
      </c>
    </row>
    <row r="291" spans="2:3">
      <c r="B291" s="464"/>
      <c r="C291" s="314" t="e">
        <f t="shared" si="8"/>
        <v>#N/A</v>
      </c>
    </row>
    <row r="292" spans="2:3">
      <c r="B292" s="464"/>
      <c r="C292" s="314" t="e">
        <f t="shared" si="8"/>
        <v>#N/A</v>
      </c>
    </row>
    <row r="293" spans="2:3">
      <c r="B293" s="464"/>
      <c r="C293" s="314" t="e">
        <f t="shared" si="8"/>
        <v>#N/A</v>
      </c>
    </row>
    <row r="294" spans="2:3">
      <c r="B294" s="464"/>
      <c r="C294" s="314" t="e">
        <f t="shared" si="8"/>
        <v>#N/A</v>
      </c>
    </row>
    <row r="295" spans="2:3">
      <c r="B295" s="464"/>
      <c r="C295" s="314" t="e">
        <f t="shared" si="8"/>
        <v>#N/A</v>
      </c>
    </row>
    <row r="296" spans="2:3">
      <c r="B296" s="464"/>
      <c r="C296" s="314" t="e">
        <f t="shared" si="8"/>
        <v>#N/A</v>
      </c>
    </row>
    <row r="297" spans="2:3">
      <c r="B297" s="464"/>
      <c r="C297" s="314" t="e">
        <f t="shared" si="8"/>
        <v>#N/A</v>
      </c>
    </row>
    <row r="298" spans="2:3">
      <c r="B298" s="464"/>
      <c r="C298" s="314" t="e">
        <f t="shared" si="8"/>
        <v>#N/A</v>
      </c>
    </row>
    <row r="299" spans="2:3">
      <c r="B299" s="464"/>
      <c r="C299" s="314" t="e">
        <f t="shared" si="8"/>
        <v>#N/A</v>
      </c>
    </row>
    <row r="300" spans="2:3">
      <c r="B300" s="464"/>
      <c r="C300" s="314" t="e">
        <f t="shared" si="8"/>
        <v>#N/A</v>
      </c>
    </row>
    <row r="301" spans="2:3">
      <c r="B301" s="464"/>
      <c r="C301" s="314" t="e">
        <f t="shared" si="8"/>
        <v>#N/A</v>
      </c>
    </row>
    <row r="302" spans="2:3">
      <c r="B302" s="464"/>
      <c r="C302" s="314" t="e">
        <f t="shared" si="8"/>
        <v>#N/A</v>
      </c>
    </row>
    <row r="303" spans="2:3">
      <c r="B303" s="464"/>
      <c r="C303" s="314" t="e">
        <f t="shared" si="8"/>
        <v>#N/A</v>
      </c>
    </row>
    <row r="304" spans="2:3">
      <c r="B304" s="464"/>
      <c r="C304" s="314" t="e">
        <f t="shared" si="8"/>
        <v>#N/A</v>
      </c>
    </row>
    <row r="305" spans="2:3">
      <c r="B305" s="464"/>
      <c r="C305" s="314" t="e">
        <f t="shared" si="8"/>
        <v>#N/A</v>
      </c>
    </row>
    <row r="306" spans="2:3">
      <c r="B306" s="464"/>
      <c r="C306" s="314" t="e">
        <f t="shared" si="8"/>
        <v>#N/A</v>
      </c>
    </row>
    <row r="307" spans="2:3">
      <c r="B307" s="464"/>
      <c r="C307" s="314" t="e">
        <f t="shared" si="8"/>
        <v>#N/A</v>
      </c>
    </row>
    <row r="308" spans="2:3">
      <c r="B308" s="464"/>
      <c r="C308" s="314" t="e">
        <f t="shared" si="8"/>
        <v>#N/A</v>
      </c>
    </row>
    <row r="309" spans="2:3">
      <c r="B309" s="464"/>
      <c r="C309" s="314" t="e">
        <f t="shared" si="8"/>
        <v>#N/A</v>
      </c>
    </row>
    <row r="310" spans="2:3">
      <c r="B310" s="464"/>
      <c r="C310" s="314" t="e">
        <f t="shared" si="8"/>
        <v>#N/A</v>
      </c>
    </row>
    <row r="311" spans="2:3">
      <c r="B311" s="464"/>
      <c r="C311" s="314" t="e">
        <f t="shared" si="8"/>
        <v>#N/A</v>
      </c>
    </row>
    <row r="312" spans="2:3">
      <c r="B312" s="464"/>
      <c r="C312" s="314" t="e">
        <f t="shared" si="8"/>
        <v>#N/A</v>
      </c>
    </row>
    <row r="313" spans="2:3">
      <c r="B313" s="464"/>
      <c r="C313" s="314" t="e">
        <f t="shared" si="8"/>
        <v>#N/A</v>
      </c>
    </row>
    <row r="314" spans="2:3">
      <c r="B314" s="464"/>
      <c r="C314" s="314" t="e">
        <f t="shared" si="8"/>
        <v>#N/A</v>
      </c>
    </row>
    <row r="315" spans="2:3">
      <c r="B315" s="464"/>
      <c r="C315" s="314" t="e">
        <f t="shared" si="8"/>
        <v>#N/A</v>
      </c>
    </row>
    <row r="316" spans="2:3">
      <c r="B316" s="464"/>
      <c r="C316" s="314" t="e">
        <f t="shared" si="8"/>
        <v>#N/A</v>
      </c>
    </row>
    <row r="317" spans="2:3">
      <c r="B317" s="464"/>
      <c r="C317" s="314" t="e">
        <f t="shared" ref="C317:C348" si="9">RANK(Q317,Q$189:Q$348)</f>
        <v>#N/A</v>
      </c>
    </row>
    <row r="318" spans="2:3">
      <c r="B318" s="464"/>
      <c r="C318" s="314" t="e">
        <f t="shared" si="9"/>
        <v>#N/A</v>
      </c>
    </row>
    <row r="319" spans="2:3">
      <c r="B319" s="464"/>
      <c r="C319" s="314" t="e">
        <f t="shared" si="9"/>
        <v>#N/A</v>
      </c>
    </row>
    <row r="320" spans="2:3">
      <c r="B320" s="464"/>
      <c r="C320" s="314" t="e">
        <f t="shared" si="9"/>
        <v>#N/A</v>
      </c>
    </row>
    <row r="321" spans="2:3">
      <c r="B321" s="464"/>
      <c r="C321" s="314" t="e">
        <f t="shared" si="9"/>
        <v>#N/A</v>
      </c>
    </row>
    <row r="322" spans="2:3">
      <c r="B322" s="464"/>
      <c r="C322" s="314" t="e">
        <f t="shared" si="9"/>
        <v>#N/A</v>
      </c>
    </row>
    <row r="323" spans="2:3">
      <c r="B323" s="464"/>
      <c r="C323" s="314" t="e">
        <f t="shared" si="9"/>
        <v>#N/A</v>
      </c>
    </row>
    <row r="324" spans="2:3">
      <c r="B324" s="464"/>
      <c r="C324" s="314" t="e">
        <f t="shared" si="9"/>
        <v>#N/A</v>
      </c>
    </row>
    <row r="325" spans="2:3">
      <c r="B325" s="464"/>
      <c r="C325" s="314" t="e">
        <f t="shared" si="9"/>
        <v>#N/A</v>
      </c>
    </row>
    <row r="326" spans="2:3">
      <c r="B326" s="464"/>
      <c r="C326" s="314" t="e">
        <f t="shared" si="9"/>
        <v>#N/A</v>
      </c>
    </row>
    <row r="327" spans="2:3">
      <c r="B327" s="464"/>
      <c r="C327" s="314" t="e">
        <f t="shared" si="9"/>
        <v>#N/A</v>
      </c>
    </row>
    <row r="328" spans="2:3">
      <c r="B328" s="464"/>
      <c r="C328" s="314" t="e">
        <f t="shared" si="9"/>
        <v>#N/A</v>
      </c>
    </row>
    <row r="329" spans="2:3">
      <c r="B329" s="464"/>
      <c r="C329" s="314" t="e">
        <f t="shared" si="9"/>
        <v>#N/A</v>
      </c>
    </row>
    <row r="330" spans="2:3">
      <c r="B330" s="464"/>
      <c r="C330" s="314" t="e">
        <f t="shared" si="9"/>
        <v>#N/A</v>
      </c>
    </row>
    <row r="331" spans="2:3">
      <c r="B331" s="464"/>
      <c r="C331" s="314" t="e">
        <f t="shared" si="9"/>
        <v>#N/A</v>
      </c>
    </row>
    <row r="332" spans="2:3">
      <c r="B332" s="464"/>
      <c r="C332" s="314" t="e">
        <f t="shared" si="9"/>
        <v>#N/A</v>
      </c>
    </row>
    <row r="333" spans="2:3">
      <c r="B333" s="464"/>
      <c r="C333" s="314" t="e">
        <f t="shared" si="9"/>
        <v>#N/A</v>
      </c>
    </row>
    <row r="334" spans="2:3">
      <c r="B334" s="464"/>
      <c r="C334" s="314" t="e">
        <f t="shared" si="9"/>
        <v>#N/A</v>
      </c>
    </row>
    <row r="335" spans="2:3">
      <c r="B335" s="464"/>
      <c r="C335" s="314" t="e">
        <f t="shared" si="9"/>
        <v>#N/A</v>
      </c>
    </row>
    <row r="336" spans="2:3">
      <c r="B336" s="464"/>
      <c r="C336" s="314" t="e">
        <f t="shared" si="9"/>
        <v>#N/A</v>
      </c>
    </row>
    <row r="337" spans="2:19">
      <c r="B337" s="464"/>
      <c r="C337" s="314" t="e">
        <f t="shared" si="9"/>
        <v>#N/A</v>
      </c>
    </row>
    <row r="338" spans="2:19">
      <c r="B338" s="464"/>
      <c r="C338" s="314" t="e">
        <f t="shared" si="9"/>
        <v>#N/A</v>
      </c>
    </row>
    <row r="339" spans="2:19">
      <c r="B339" s="464"/>
      <c r="C339" s="314" t="e">
        <f t="shared" si="9"/>
        <v>#N/A</v>
      </c>
    </row>
    <row r="340" spans="2:19">
      <c r="B340" s="464"/>
      <c r="C340" s="314" t="e">
        <f t="shared" si="9"/>
        <v>#N/A</v>
      </c>
    </row>
    <row r="341" spans="2:19">
      <c r="B341" s="464"/>
      <c r="C341" s="314" t="e">
        <f t="shared" si="9"/>
        <v>#N/A</v>
      </c>
    </row>
    <row r="342" spans="2:19">
      <c r="B342" s="464"/>
      <c r="C342" s="314" t="e">
        <f t="shared" si="9"/>
        <v>#N/A</v>
      </c>
    </row>
    <row r="343" spans="2:19">
      <c r="B343" s="464"/>
      <c r="C343" s="314" t="e">
        <f t="shared" si="9"/>
        <v>#N/A</v>
      </c>
    </row>
    <row r="344" spans="2:19">
      <c r="B344" s="464"/>
      <c r="C344" s="314" t="e">
        <f t="shared" si="9"/>
        <v>#N/A</v>
      </c>
    </row>
    <row r="345" spans="2:19">
      <c r="B345" s="464"/>
      <c r="C345" s="314" t="e">
        <f t="shared" si="9"/>
        <v>#N/A</v>
      </c>
    </row>
    <row r="346" spans="2:19">
      <c r="B346" s="464"/>
      <c r="C346" s="314" t="e">
        <f t="shared" si="9"/>
        <v>#N/A</v>
      </c>
    </row>
    <row r="347" spans="2:19">
      <c r="B347" s="464"/>
      <c r="C347" s="314" t="e">
        <f t="shared" si="9"/>
        <v>#N/A</v>
      </c>
    </row>
    <row r="348" spans="2:19">
      <c r="B348" s="464"/>
      <c r="C348" s="314" t="e">
        <f t="shared" si="9"/>
        <v>#N/A</v>
      </c>
    </row>
    <row r="349" spans="2:19">
      <c r="C349">
        <f t="shared" ref="C349" si="10">COUNTA(C189:C347)</f>
        <v>159</v>
      </c>
    </row>
    <row r="351" spans="2:19">
      <c r="C351" s="456"/>
      <c r="D351" s="161"/>
      <c r="E351" s="454"/>
      <c r="F351" s="161"/>
      <c r="G351" s="500"/>
      <c r="H351" s="500"/>
      <c r="I351" s="500"/>
      <c r="J351" s="500"/>
      <c r="K351" s="500"/>
      <c r="L351" s="500"/>
      <c r="M351" s="500"/>
      <c r="N351" s="500"/>
      <c r="O351" s="500"/>
      <c r="P351" s="500"/>
      <c r="Q351" s="161"/>
      <c r="R351" s="161"/>
      <c r="S351" s="457"/>
    </row>
    <row r="352" spans="2:19">
      <c r="B352" s="322" t="s">
        <v>23</v>
      </c>
      <c r="C352" s="314" t="e">
        <f t="shared" ref="C352:C383" si="11">RANK(Q352,Q$352:Q$439)</f>
        <v>#N/A</v>
      </c>
    </row>
    <row r="353" spans="2:3">
      <c r="B353" s="322"/>
      <c r="C353" s="314" t="e">
        <f t="shared" si="11"/>
        <v>#N/A</v>
      </c>
    </row>
    <row r="354" spans="2:3">
      <c r="B354" s="322"/>
      <c r="C354" s="314" t="e">
        <f t="shared" si="11"/>
        <v>#N/A</v>
      </c>
    </row>
    <row r="355" spans="2:3">
      <c r="B355" s="322"/>
      <c r="C355" s="314" t="e">
        <f t="shared" si="11"/>
        <v>#N/A</v>
      </c>
    </row>
    <row r="356" spans="2:3">
      <c r="B356" s="322"/>
      <c r="C356" s="314" t="e">
        <f t="shared" si="11"/>
        <v>#N/A</v>
      </c>
    </row>
    <row r="357" spans="2:3">
      <c r="B357" s="322"/>
      <c r="C357" s="314" t="e">
        <f t="shared" si="11"/>
        <v>#N/A</v>
      </c>
    </row>
    <row r="358" spans="2:3">
      <c r="B358" s="322"/>
      <c r="C358" s="314" t="e">
        <f t="shared" si="11"/>
        <v>#N/A</v>
      </c>
    </row>
    <row r="359" spans="2:3">
      <c r="B359" s="322"/>
      <c r="C359" s="314" t="e">
        <f t="shared" si="11"/>
        <v>#N/A</v>
      </c>
    </row>
    <row r="360" spans="2:3">
      <c r="B360" s="322"/>
      <c r="C360" s="314" t="e">
        <f t="shared" si="11"/>
        <v>#N/A</v>
      </c>
    </row>
    <row r="361" spans="2:3">
      <c r="B361" s="322"/>
      <c r="C361" s="314" t="e">
        <f t="shared" si="11"/>
        <v>#N/A</v>
      </c>
    </row>
    <row r="362" spans="2:3">
      <c r="B362" s="322"/>
      <c r="C362" s="314" t="e">
        <f t="shared" si="11"/>
        <v>#N/A</v>
      </c>
    </row>
    <row r="363" spans="2:3">
      <c r="B363" s="322"/>
      <c r="C363" s="314" t="e">
        <f t="shared" si="11"/>
        <v>#N/A</v>
      </c>
    </row>
    <row r="364" spans="2:3">
      <c r="B364" s="322"/>
      <c r="C364" s="314" t="e">
        <f t="shared" si="11"/>
        <v>#N/A</v>
      </c>
    </row>
    <row r="365" spans="2:3">
      <c r="B365" s="322"/>
      <c r="C365" s="314" t="e">
        <f t="shared" si="11"/>
        <v>#N/A</v>
      </c>
    </row>
    <row r="366" spans="2:3">
      <c r="B366" s="322"/>
      <c r="C366" s="314" t="e">
        <f t="shared" si="11"/>
        <v>#N/A</v>
      </c>
    </row>
    <row r="367" spans="2:3">
      <c r="B367" s="322"/>
      <c r="C367" s="314" t="e">
        <f t="shared" si="11"/>
        <v>#N/A</v>
      </c>
    </row>
    <row r="368" spans="2:3">
      <c r="B368" s="322"/>
      <c r="C368" s="314" t="e">
        <f t="shared" si="11"/>
        <v>#N/A</v>
      </c>
    </row>
    <row r="369" spans="2:3">
      <c r="B369" s="322"/>
      <c r="C369" s="314" t="e">
        <f t="shared" si="11"/>
        <v>#N/A</v>
      </c>
    </row>
    <row r="370" spans="2:3">
      <c r="B370" s="322"/>
      <c r="C370" s="314" t="e">
        <f t="shared" si="11"/>
        <v>#N/A</v>
      </c>
    </row>
    <row r="371" spans="2:3">
      <c r="B371" s="322"/>
      <c r="C371" s="314" t="e">
        <f t="shared" si="11"/>
        <v>#N/A</v>
      </c>
    </row>
    <row r="372" spans="2:3">
      <c r="B372" s="322"/>
      <c r="C372" s="314" t="e">
        <f t="shared" si="11"/>
        <v>#N/A</v>
      </c>
    </row>
    <row r="373" spans="2:3">
      <c r="B373" s="322"/>
      <c r="C373" s="314" t="e">
        <f t="shared" si="11"/>
        <v>#N/A</v>
      </c>
    </row>
    <row r="374" spans="2:3">
      <c r="B374" s="322"/>
      <c r="C374" s="314" t="e">
        <f t="shared" si="11"/>
        <v>#N/A</v>
      </c>
    </row>
    <row r="375" spans="2:3">
      <c r="B375" s="322"/>
      <c r="C375" s="314" t="e">
        <f t="shared" si="11"/>
        <v>#N/A</v>
      </c>
    </row>
    <row r="376" spans="2:3">
      <c r="B376" s="322"/>
      <c r="C376" s="314" t="e">
        <f t="shared" si="11"/>
        <v>#N/A</v>
      </c>
    </row>
    <row r="377" spans="2:3">
      <c r="B377" s="322"/>
      <c r="C377" s="314" t="e">
        <f t="shared" si="11"/>
        <v>#N/A</v>
      </c>
    </row>
    <row r="378" spans="2:3">
      <c r="B378" s="322"/>
      <c r="C378" s="314" t="e">
        <f t="shared" si="11"/>
        <v>#N/A</v>
      </c>
    </row>
    <row r="379" spans="2:3">
      <c r="B379" s="322"/>
      <c r="C379" s="314" t="e">
        <f t="shared" si="11"/>
        <v>#N/A</v>
      </c>
    </row>
    <row r="380" spans="2:3">
      <c r="B380" s="322"/>
      <c r="C380" s="314" t="e">
        <f t="shared" si="11"/>
        <v>#N/A</v>
      </c>
    </row>
    <row r="381" spans="2:3">
      <c r="B381" s="322"/>
      <c r="C381" s="314" t="e">
        <f t="shared" si="11"/>
        <v>#N/A</v>
      </c>
    </row>
    <row r="382" spans="2:3">
      <c r="B382" s="322"/>
      <c r="C382" s="314" t="e">
        <f t="shared" si="11"/>
        <v>#N/A</v>
      </c>
    </row>
    <row r="383" spans="2:3">
      <c r="B383" s="322"/>
      <c r="C383" s="314" t="e">
        <f t="shared" si="11"/>
        <v>#N/A</v>
      </c>
    </row>
    <row r="384" spans="2:3">
      <c r="B384" s="322"/>
      <c r="C384" s="314" t="e">
        <f t="shared" ref="C384:C415" si="12">RANK(Q384,Q$352:Q$439)</f>
        <v>#N/A</v>
      </c>
    </row>
    <row r="385" spans="2:3">
      <c r="B385" s="322"/>
      <c r="C385" s="314" t="e">
        <f t="shared" si="12"/>
        <v>#N/A</v>
      </c>
    </row>
    <row r="386" spans="2:3">
      <c r="B386" s="322"/>
      <c r="C386" s="314" t="e">
        <f t="shared" si="12"/>
        <v>#N/A</v>
      </c>
    </row>
    <row r="387" spans="2:3">
      <c r="B387" s="322"/>
      <c r="C387" s="314" t="e">
        <f t="shared" si="12"/>
        <v>#N/A</v>
      </c>
    </row>
    <row r="388" spans="2:3">
      <c r="B388" s="322"/>
      <c r="C388" s="314" t="e">
        <f t="shared" si="12"/>
        <v>#N/A</v>
      </c>
    </row>
    <row r="389" spans="2:3">
      <c r="B389" s="322"/>
      <c r="C389" s="314" t="e">
        <f t="shared" si="12"/>
        <v>#N/A</v>
      </c>
    </row>
    <row r="390" spans="2:3">
      <c r="B390" s="322"/>
      <c r="C390" s="314" t="e">
        <f t="shared" si="12"/>
        <v>#N/A</v>
      </c>
    </row>
    <row r="391" spans="2:3">
      <c r="B391" s="322"/>
      <c r="C391" s="314" t="e">
        <f t="shared" si="12"/>
        <v>#N/A</v>
      </c>
    </row>
    <row r="392" spans="2:3">
      <c r="B392" s="322"/>
      <c r="C392" s="314" t="e">
        <f t="shared" si="12"/>
        <v>#N/A</v>
      </c>
    </row>
    <row r="393" spans="2:3">
      <c r="B393" s="322"/>
      <c r="C393" s="314" t="e">
        <f t="shared" si="12"/>
        <v>#N/A</v>
      </c>
    </row>
    <row r="394" spans="2:3">
      <c r="B394" s="322"/>
      <c r="C394" s="314" t="e">
        <f t="shared" si="12"/>
        <v>#N/A</v>
      </c>
    </row>
    <row r="395" spans="2:3">
      <c r="B395" s="322"/>
      <c r="C395" s="314" t="e">
        <f t="shared" si="12"/>
        <v>#N/A</v>
      </c>
    </row>
    <row r="396" spans="2:3">
      <c r="B396" s="322"/>
      <c r="C396" s="314" t="e">
        <f t="shared" si="12"/>
        <v>#N/A</v>
      </c>
    </row>
    <row r="397" spans="2:3">
      <c r="B397" s="322"/>
      <c r="C397" s="314" t="e">
        <f t="shared" si="12"/>
        <v>#N/A</v>
      </c>
    </row>
    <row r="398" spans="2:3">
      <c r="B398" s="322"/>
      <c r="C398" s="314" t="e">
        <f t="shared" si="12"/>
        <v>#N/A</v>
      </c>
    </row>
    <row r="399" spans="2:3">
      <c r="B399" s="322"/>
      <c r="C399" s="314" t="e">
        <f t="shared" si="12"/>
        <v>#N/A</v>
      </c>
    </row>
    <row r="400" spans="2:3">
      <c r="B400" s="322"/>
      <c r="C400" s="314" t="e">
        <f t="shared" si="12"/>
        <v>#N/A</v>
      </c>
    </row>
    <row r="401" spans="2:17">
      <c r="B401" s="322"/>
      <c r="C401" s="314" t="e">
        <f t="shared" si="12"/>
        <v>#N/A</v>
      </c>
    </row>
    <row r="402" spans="2:17">
      <c r="B402" s="322"/>
      <c r="C402" s="314" t="e">
        <f t="shared" si="12"/>
        <v>#N/A</v>
      </c>
    </row>
    <row r="403" spans="2:17">
      <c r="B403" s="322"/>
      <c r="C403" s="314" t="e">
        <f t="shared" si="12"/>
        <v>#N/A</v>
      </c>
    </row>
    <row r="404" spans="2:17">
      <c r="B404" s="322"/>
      <c r="C404" s="314" t="e">
        <f t="shared" si="12"/>
        <v>#N/A</v>
      </c>
    </row>
    <row r="405" spans="2:17">
      <c r="B405" s="322"/>
      <c r="C405" s="314" t="e">
        <f t="shared" si="12"/>
        <v>#N/A</v>
      </c>
    </row>
    <row r="406" spans="2:17">
      <c r="B406" s="322"/>
      <c r="C406" s="314" t="e">
        <f t="shared" si="12"/>
        <v>#N/A</v>
      </c>
    </row>
    <row r="407" spans="2:17">
      <c r="B407" s="322"/>
      <c r="C407" s="314" t="e">
        <f t="shared" si="12"/>
        <v>#N/A</v>
      </c>
    </row>
    <row r="408" spans="2:17">
      <c r="B408" s="322"/>
      <c r="C408" s="314" t="e">
        <f t="shared" si="12"/>
        <v>#N/A</v>
      </c>
    </row>
    <row r="409" spans="2:17">
      <c r="B409" s="322"/>
      <c r="C409" s="314" t="e">
        <f t="shared" si="12"/>
        <v>#N/A</v>
      </c>
    </row>
    <row r="410" spans="2:17">
      <c r="B410" s="322"/>
      <c r="C410" s="314" t="e">
        <f t="shared" si="12"/>
        <v>#N/A</v>
      </c>
    </row>
    <row r="411" spans="2:17">
      <c r="B411" s="322"/>
      <c r="C411" s="314" t="e">
        <f t="shared" si="12"/>
        <v>#N/A</v>
      </c>
    </row>
    <row r="412" spans="2:17">
      <c r="B412" s="322"/>
      <c r="C412" s="314" t="e">
        <f t="shared" si="12"/>
        <v>#N/A</v>
      </c>
    </row>
    <row r="413" spans="2:17">
      <c r="B413" s="322"/>
      <c r="C413" s="314" t="e">
        <f t="shared" si="12"/>
        <v>#N/A</v>
      </c>
    </row>
    <row r="414" spans="2:17">
      <c r="B414" s="322"/>
      <c r="C414" s="314" t="e">
        <f t="shared" si="12"/>
        <v>#N/A</v>
      </c>
      <c r="Q414" s="384"/>
    </row>
    <row r="415" spans="2:17">
      <c r="B415" s="322"/>
      <c r="C415" s="314" t="e">
        <f t="shared" si="12"/>
        <v>#N/A</v>
      </c>
      <c r="K415" s="1"/>
      <c r="L415" s="1"/>
      <c r="M415" s="1"/>
      <c r="N415" s="1"/>
      <c r="O415" s="1"/>
      <c r="P415" s="1"/>
      <c r="Q415" s="384"/>
    </row>
    <row r="416" spans="2:17">
      <c r="B416" s="322"/>
      <c r="C416" s="314" t="e">
        <f t="shared" ref="C416:C439" si="13">RANK(Q416,Q$352:Q$439)</f>
        <v>#N/A</v>
      </c>
      <c r="Q416" s="384"/>
    </row>
    <row r="417" spans="2:17">
      <c r="B417" s="322"/>
      <c r="C417" s="314" t="e">
        <f t="shared" si="13"/>
        <v>#N/A</v>
      </c>
      <c r="K417" s="1"/>
      <c r="L417" s="1"/>
      <c r="M417" s="1"/>
      <c r="N417" s="1"/>
      <c r="O417" s="1"/>
      <c r="P417" s="1"/>
      <c r="Q417" s="384"/>
    </row>
    <row r="418" spans="2:17">
      <c r="B418" s="322"/>
      <c r="C418" s="314" t="e">
        <f t="shared" si="13"/>
        <v>#N/A</v>
      </c>
      <c r="K418" s="1"/>
      <c r="L418" s="1"/>
      <c r="M418" s="1"/>
      <c r="N418" s="1"/>
      <c r="O418" s="1"/>
      <c r="P418" s="1"/>
      <c r="Q418" s="384"/>
    </row>
    <row r="419" spans="2:17">
      <c r="B419" s="322"/>
      <c r="C419" s="314" t="e">
        <f t="shared" si="13"/>
        <v>#N/A</v>
      </c>
      <c r="Q419" s="384"/>
    </row>
    <row r="420" spans="2:17">
      <c r="B420" s="322"/>
      <c r="C420" s="314" t="e">
        <f t="shared" si="13"/>
        <v>#N/A</v>
      </c>
      <c r="N420" s="1"/>
      <c r="O420" s="1"/>
      <c r="P420" s="1"/>
      <c r="Q420" s="384"/>
    </row>
    <row r="421" spans="2:17">
      <c r="B421" s="322"/>
      <c r="C421" s="314" t="e">
        <f t="shared" si="13"/>
        <v>#N/A</v>
      </c>
      <c r="Q421" s="384"/>
    </row>
    <row r="422" spans="2:17">
      <c r="B422" s="322"/>
      <c r="C422" s="314" t="e">
        <f t="shared" si="13"/>
        <v>#N/A</v>
      </c>
      <c r="K422" s="1"/>
      <c r="L422" s="1"/>
      <c r="M422" s="1"/>
      <c r="Q422" s="384"/>
    </row>
    <row r="423" spans="2:17">
      <c r="B423" s="322"/>
      <c r="C423" s="314" t="e">
        <f t="shared" si="13"/>
        <v>#N/A</v>
      </c>
      <c r="Q423" s="384"/>
    </row>
    <row r="424" spans="2:17">
      <c r="B424" s="322"/>
      <c r="C424" s="314" t="e">
        <f t="shared" si="13"/>
        <v>#N/A</v>
      </c>
      <c r="F424" s="302"/>
      <c r="G424" s="303"/>
    </row>
    <row r="425" spans="2:17">
      <c r="B425" s="322"/>
      <c r="C425" s="314" t="e">
        <f t="shared" si="13"/>
        <v>#N/A</v>
      </c>
      <c r="F425" s="302"/>
      <c r="G425" s="303"/>
    </row>
    <row r="426" spans="2:17">
      <c r="B426" s="322"/>
      <c r="C426" s="314" t="e">
        <f t="shared" si="13"/>
        <v>#N/A</v>
      </c>
      <c r="F426" s="302"/>
      <c r="G426" s="303"/>
    </row>
    <row r="427" spans="2:17">
      <c r="B427" s="322"/>
      <c r="C427" s="314" t="e">
        <f t="shared" si="13"/>
        <v>#N/A</v>
      </c>
      <c r="F427" s="302"/>
      <c r="G427" s="303"/>
    </row>
    <row r="428" spans="2:17">
      <c r="B428" s="322"/>
      <c r="C428" s="314" t="e">
        <f t="shared" si="13"/>
        <v>#N/A</v>
      </c>
      <c r="F428" s="302"/>
      <c r="G428" s="303"/>
    </row>
    <row r="429" spans="2:17">
      <c r="B429" s="322"/>
      <c r="C429" s="314" t="e">
        <f t="shared" si="13"/>
        <v>#N/A</v>
      </c>
      <c r="F429" s="302"/>
      <c r="G429" s="303"/>
    </row>
    <row r="430" spans="2:17">
      <c r="B430" s="322"/>
      <c r="C430" s="314" t="e">
        <f t="shared" si="13"/>
        <v>#N/A</v>
      </c>
    </row>
    <row r="431" spans="2:17">
      <c r="B431" s="322"/>
      <c r="C431" s="314" t="e">
        <f t="shared" si="13"/>
        <v>#N/A</v>
      </c>
    </row>
    <row r="432" spans="2:17">
      <c r="B432" s="322"/>
      <c r="C432" s="314" t="e">
        <f t="shared" si="13"/>
        <v>#N/A</v>
      </c>
    </row>
    <row r="433" spans="2:19">
      <c r="B433" s="322"/>
      <c r="C433" s="314" t="e">
        <f t="shared" si="13"/>
        <v>#N/A</v>
      </c>
    </row>
    <row r="434" spans="2:19">
      <c r="B434" s="322"/>
      <c r="C434" s="314" t="e">
        <f t="shared" si="13"/>
        <v>#N/A</v>
      </c>
    </row>
    <row r="435" spans="2:19">
      <c r="B435" s="322"/>
      <c r="C435" s="314" t="e">
        <f t="shared" si="13"/>
        <v>#N/A</v>
      </c>
    </row>
    <row r="436" spans="2:19">
      <c r="B436" s="322"/>
      <c r="C436" s="314" t="e">
        <f t="shared" si="13"/>
        <v>#N/A</v>
      </c>
    </row>
    <row r="437" spans="2:19">
      <c r="B437" s="322"/>
      <c r="C437" s="314" t="e">
        <f t="shared" si="13"/>
        <v>#N/A</v>
      </c>
    </row>
    <row r="438" spans="2:19">
      <c r="B438" s="322"/>
      <c r="C438" s="314" t="e">
        <f t="shared" si="13"/>
        <v>#N/A</v>
      </c>
    </row>
    <row r="439" spans="2:19">
      <c r="B439" s="322"/>
      <c r="C439" s="314" t="e">
        <f t="shared" si="13"/>
        <v>#N/A</v>
      </c>
    </row>
    <row r="440" spans="2:19">
      <c r="B440" s="322"/>
    </row>
    <row r="441" spans="2:19">
      <c r="B441" s="453"/>
      <c r="C441" s="459"/>
      <c r="D441" s="456"/>
      <c r="E441" s="454"/>
      <c r="F441" s="161"/>
      <c r="G441" s="500"/>
      <c r="H441" s="500"/>
      <c r="I441" s="500"/>
      <c r="J441" s="500"/>
      <c r="K441" s="500"/>
      <c r="L441" s="500"/>
      <c r="M441" s="500"/>
      <c r="N441" s="500"/>
      <c r="O441" s="500"/>
      <c r="P441" s="500"/>
      <c r="Q441" s="161"/>
      <c r="R441" s="161"/>
      <c r="S441" s="457"/>
    </row>
    <row r="442" spans="2:19">
      <c r="B442" s="40" t="s">
        <v>164</v>
      </c>
      <c r="C442" s="314" t="e">
        <f t="shared" ref="C442:C456" si="14">RANK(Q442,Q$442:Q$456)</f>
        <v>#N/A</v>
      </c>
    </row>
    <row r="443" spans="2:19">
      <c r="B443" s="40"/>
      <c r="C443" s="314" t="e">
        <f t="shared" si="14"/>
        <v>#N/A</v>
      </c>
    </row>
    <row r="444" spans="2:19">
      <c r="B444" s="40"/>
      <c r="C444" s="314" t="e">
        <f t="shared" si="14"/>
        <v>#N/A</v>
      </c>
    </row>
    <row r="445" spans="2:19">
      <c r="B445" s="40"/>
      <c r="C445" s="314" t="e">
        <f t="shared" si="14"/>
        <v>#N/A</v>
      </c>
    </row>
    <row r="446" spans="2:19">
      <c r="B446" s="40"/>
      <c r="C446" s="314" t="e">
        <f t="shared" si="14"/>
        <v>#N/A</v>
      </c>
    </row>
    <row r="447" spans="2:19">
      <c r="B447" s="40"/>
      <c r="C447" s="314" t="e">
        <f t="shared" si="14"/>
        <v>#N/A</v>
      </c>
    </row>
    <row r="448" spans="2:19">
      <c r="B448" s="40"/>
      <c r="C448" s="314" t="e">
        <f t="shared" si="14"/>
        <v>#N/A</v>
      </c>
    </row>
    <row r="449" spans="2:19">
      <c r="B449" s="40"/>
      <c r="C449" s="314" t="e">
        <f t="shared" si="14"/>
        <v>#N/A</v>
      </c>
    </row>
    <row r="450" spans="2:19">
      <c r="B450" s="40"/>
      <c r="C450" s="314" t="e">
        <f t="shared" si="14"/>
        <v>#N/A</v>
      </c>
    </row>
    <row r="451" spans="2:19">
      <c r="B451" s="40"/>
      <c r="C451" s="314" t="e">
        <f t="shared" si="14"/>
        <v>#N/A</v>
      </c>
    </row>
    <row r="452" spans="2:19">
      <c r="B452" s="40"/>
      <c r="C452" s="314" t="e">
        <f t="shared" si="14"/>
        <v>#N/A</v>
      </c>
    </row>
    <row r="453" spans="2:19" s="467" customFormat="1">
      <c r="B453" s="40"/>
      <c r="C453" s="314" t="e">
        <f t="shared" si="14"/>
        <v>#N/A</v>
      </c>
      <c r="D453"/>
      <c r="E453" s="300"/>
      <c r="F453" s="261"/>
      <c r="G453"/>
      <c r="H453"/>
      <c r="I453"/>
      <c r="J453"/>
      <c r="K453"/>
      <c r="L453"/>
      <c r="M453"/>
      <c r="N453"/>
      <c r="O453"/>
      <c r="P453"/>
      <c r="Q453" s="280"/>
    </row>
    <row r="454" spans="2:19">
      <c r="B454" s="40"/>
      <c r="C454" s="314" t="e">
        <f t="shared" si="14"/>
        <v>#N/A</v>
      </c>
    </row>
    <row r="455" spans="2:19">
      <c r="B455" s="40"/>
      <c r="C455" s="314" t="e">
        <f t="shared" si="14"/>
        <v>#N/A</v>
      </c>
    </row>
    <row r="456" spans="2:19">
      <c r="B456" s="40"/>
      <c r="C456" s="314" t="e">
        <f t="shared" si="14"/>
        <v>#N/A</v>
      </c>
    </row>
    <row r="457" spans="2:19">
      <c r="C457" s="314"/>
    </row>
    <row r="458" spans="2:19">
      <c r="B458" s="465"/>
      <c r="C458" s="466"/>
      <c r="D458" s="442"/>
      <c r="E458" s="443"/>
      <c r="F458" s="444"/>
      <c r="G458" s="500"/>
      <c r="H458" s="500"/>
      <c r="I458" s="500"/>
      <c r="J458" s="500"/>
      <c r="K458" s="500"/>
      <c r="L458" s="500"/>
      <c r="M458" s="500"/>
      <c r="N458" s="500"/>
      <c r="O458" s="500"/>
      <c r="P458" s="500"/>
      <c r="Q458" s="446"/>
      <c r="R458" s="161"/>
      <c r="S458" s="457"/>
    </row>
    <row r="459" spans="2:19">
      <c r="B459" s="32" t="s">
        <v>47</v>
      </c>
      <c r="C459" s="314">
        <f>RANK(Q459,Q$459:Q$487)</f>
        <v>1</v>
      </c>
      <c r="D459" s="3"/>
      <c r="E459" s="354"/>
      <c r="K459" s="1"/>
      <c r="L459" s="1"/>
      <c r="M459" s="1"/>
      <c r="Q459" s="384"/>
    </row>
    <row r="460" spans="2:19">
      <c r="B460" s="32"/>
      <c r="C460" s="314">
        <f>RANK(Q460,Q$459:Q$487)</f>
        <v>1</v>
      </c>
      <c r="D460" s="3"/>
      <c r="E460" s="354"/>
      <c r="J460" s="1"/>
      <c r="K460" s="1"/>
      <c r="L460" s="1"/>
      <c r="M460" s="1"/>
      <c r="Q460" s="384"/>
    </row>
    <row r="461" spans="2:19">
      <c r="B461" s="32"/>
      <c r="C461" s="314">
        <f t="shared" ref="C461:C471" si="15">RANK(Q461,Q$459:Q$487)</f>
        <v>1</v>
      </c>
      <c r="D461" s="3"/>
      <c r="E461" s="354"/>
      <c r="J461" s="1"/>
      <c r="K461" s="1"/>
      <c r="L461" s="1"/>
      <c r="M461" s="1"/>
      <c r="Q461" s="384"/>
    </row>
    <row r="462" spans="2:19">
      <c r="B462" s="32"/>
      <c r="C462" s="314">
        <f t="shared" si="15"/>
        <v>1</v>
      </c>
      <c r="D462" s="3"/>
      <c r="E462" s="354"/>
      <c r="J462" s="1"/>
      <c r="K462" s="1"/>
      <c r="L462" s="1"/>
      <c r="M462" s="1"/>
      <c r="Q462" s="384"/>
    </row>
    <row r="463" spans="2:19">
      <c r="B463" s="32"/>
      <c r="C463" s="314">
        <f t="shared" si="15"/>
        <v>1</v>
      </c>
      <c r="D463" s="3"/>
      <c r="E463" s="354"/>
      <c r="J463" s="1"/>
      <c r="K463" s="1"/>
      <c r="L463" s="1"/>
      <c r="M463" s="1"/>
      <c r="Q463" s="384"/>
    </row>
    <row r="464" spans="2:19">
      <c r="B464" s="32"/>
      <c r="C464" s="314">
        <f t="shared" si="15"/>
        <v>1</v>
      </c>
      <c r="D464" s="3"/>
      <c r="E464" s="354"/>
      <c r="J464" s="1"/>
      <c r="K464" s="1"/>
      <c r="L464" s="1"/>
      <c r="M464" s="1"/>
      <c r="Q464" s="384"/>
    </row>
    <row r="465" spans="2:19">
      <c r="B465" s="32"/>
      <c r="C465" s="314">
        <f t="shared" si="15"/>
        <v>1</v>
      </c>
      <c r="D465" s="3"/>
      <c r="E465" s="354"/>
      <c r="J465" s="1"/>
      <c r="K465" s="1"/>
      <c r="L465" s="1"/>
      <c r="M465" s="1"/>
      <c r="Q465" s="384"/>
    </row>
    <row r="466" spans="2:19">
      <c r="B466" s="32"/>
      <c r="C466" s="314">
        <f t="shared" si="15"/>
        <v>1</v>
      </c>
      <c r="D466" s="3"/>
      <c r="E466" s="354"/>
      <c r="J466" s="1"/>
      <c r="K466" s="1"/>
      <c r="L466" s="1"/>
      <c r="M466" s="1"/>
      <c r="Q466" s="384"/>
    </row>
    <row r="467" spans="2:19">
      <c r="B467" s="32"/>
      <c r="C467" s="314">
        <f t="shared" si="15"/>
        <v>1</v>
      </c>
      <c r="D467" s="3"/>
      <c r="E467" s="354"/>
      <c r="J467" s="1"/>
      <c r="K467" s="1"/>
      <c r="L467" s="1"/>
      <c r="M467" s="1"/>
      <c r="Q467" s="384"/>
      <c r="S467"/>
    </row>
    <row r="468" spans="2:19">
      <c r="B468" s="32"/>
      <c r="C468" s="314">
        <f t="shared" si="15"/>
        <v>1</v>
      </c>
      <c r="D468" s="3"/>
      <c r="E468" s="354"/>
      <c r="J468" s="1"/>
      <c r="K468" s="1"/>
      <c r="L468" s="1"/>
      <c r="M468" s="1"/>
      <c r="Q468" s="384"/>
      <c r="S468"/>
    </row>
    <row r="469" spans="2:19">
      <c r="B469" s="32"/>
      <c r="C469" s="314">
        <f t="shared" si="15"/>
        <v>1</v>
      </c>
      <c r="D469" s="3"/>
      <c r="E469" s="354"/>
      <c r="J469" s="1"/>
      <c r="K469" s="1"/>
      <c r="L469" s="1"/>
      <c r="M469" s="1"/>
      <c r="Q469" s="384"/>
      <c r="S469"/>
    </row>
    <row r="470" spans="2:19">
      <c r="B470" s="32"/>
      <c r="C470" s="314">
        <f t="shared" si="15"/>
        <v>1</v>
      </c>
      <c r="D470" s="3"/>
      <c r="E470" s="354"/>
      <c r="J470" s="1"/>
      <c r="K470" s="1"/>
      <c r="L470" s="1"/>
      <c r="M470" s="1"/>
      <c r="Q470" s="384"/>
      <c r="S470"/>
    </row>
    <row r="471" spans="2:19">
      <c r="B471" s="32"/>
      <c r="C471" s="314">
        <f t="shared" si="15"/>
        <v>1</v>
      </c>
      <c r="D471" s="3"/>
      <c r="E471" s="354"/>
      <c r="J471" s="1"/>
      <c r="K471" s="1"/>
      <c r="L471" s="1"/>
      <c r="M471" s="1"/>
      <c r="Q471" s="384"/>
      <c r="S471"/>
    </row>
    <row r="472" spans="2:19">
      <c r="B472" s="32"/>
      <c r="C472" s="314">
        <f t="shared" ref="C472:C486" si="16">RANK(Q472,Q$459:Q$487)</f>
        <v>1</v>
      </c>
      <c r="D472" s="257"/>
      <c r="E472" s="277"/>
      <c r="F472" s="276"/>
      <c r="G472" s="257"/>
      <c r="H472" s="257"/>
      <c r="Q472" s="384"/>
    </row>
    <row r="473" spans="2:19">
      <c r="B473" s="32"/>
      <c r="C473" s="314">
        <f t="shared" si="16"/>
        <v>1</v>
      </c>
    </row>
    <row r="474" spans="2:19">
      <c r="B474" s="32"/>
      <c r="C474" s="314">
        <f t="shared" si="16"/>
        <v>1</v>
      </c>
    </row>
    <row r="475" spans="2:19">
      <c r="B475" s="32"/>
      <c r="C475" s="314">
        <f t="shared" si="16"/>
        <v>1</v>
      </c>
    </row>
    <row r="476" spans="2:19">
      <c r="B476" s="32"/>
      <c r="C476" s="314">
        <f t="shared" si="16"/>
        <v>1</v>
      </c>
      <c r="E476"/>
      <c r="F476"/>
      <c r="P476" s="261"/>
      <c r="Q476"/>
    </row>
    <row r="477" spans="2:19">
      <c r="B477" s="32"/>
      <c r="C477" s="314">
        <f t="shared" si="16"/>
        <v>1</v>
      </c>
    </row>
    <row r="478" spans="2:19">
      <c r="B478" s="32"/>
      <c r="C478" s="314">
        <f t="shared" si="16"/>
        <v>1</v>
      </c>
    </row>
    <row r="479" spans="2:19">
      <c r="B479" s="32"/>
      <c r="C479" s="314">
        <f t="shared" si="16"/>
        <v>1</v>
      </c>
    </row>
    <row r="480" spans="2:19">
      <c r="B480" s="32"/>
      <c r="C480" s="314">
        <f t="shared" si="16"/>
        <v>1</v>
      </c>
    </row>
    <row r="481" spans="2:19">
      <c r="B481" s="32"/>
      <c r="C481" s="314">
        <f t="shared" si="16"/>
        <v>1</v>
      </c>
    </row>
    <row r="482" spans="2:19">
      <c r="B482" s="32"/>
      <c r="C482" s="314">
        <f t="shared" si="16"/>
        <v>1</v>
      </c>
      <c r="Q482" s="280">
        <v>0</v>
      </c>
    </row>
    <row r="483" spans="2:19">
      <c r="B483" s="32"/>
      <c r="C483" s="314">
        <f t="shared" si="16"/>
        <v>1</v>
      </c>
      <c r="S483"/>
    </row>
    <row r="484" spans="2:19">
      <c r="B484" s="32"/>
      <c r="C484" s="314">
        <f t="shared" si="16"/>
        <v>1</v>
      </c>
      <c r="S484"/>
    </row>
    <row r="485" spans="2:19">
      <c r="B485" s="32"/>
      <c r="C485" s="314">
        <f t="shared" si="16"/>
        <v>1</v>
      </c>
      <c r="S485"/>
    </row>
    <row r="486" spans="2:19">
      <c r="B486" s="32"/>
      <c r="C486" s="314">
        <f t="shared" si="16"/>
        <v>1</v>
      </c>
      <c r="S486"/>
    </row>
    <row r="487" spans="2:19" ht="105.75">
      <c r="B487" s="468"/>
      <c r="C487" s="468"/>
      <c r="D487" s="161"/>
      <c r="E487" s="454"/>
      <c r="F487" s="455"/>
      <c r="G487" s="500" t="str">
        <f>G$1</f>
        <v>Hawse End WCOC</v>
      </c>
      <c r="H487" s="500" t="str">
        <f t="shared" ref="H487:P487" si="17">H$1</f>
        <v>Silver How LOC</v>
      </c>
      <c r="I487" s="500" t="str">
        <f t="shared" si="17"/>
        <v>Bea Tarn WCOC</v>
      </c>
      <c r="J487" s="500" t="str">
        <f t="shared" si="17"/>
        <v>Bampton Common BL</v>
      </c>
      <c r="K487" s="500" t="str">
        <f t="shared" si="17"/>
        <v>Troutal Fell LOC</v>
      </c>
      <c r="L487" s="500">
        <f t="shared" si="17"/>
        <v>0</v>
      </c>
      <c r="M487" s="500">
        <f t="shared" si="17"/>
        <v>0</v>
      </c>
      <c r="N487" s="500">
        <f t="shared" si="17"/>
        <v>0</v>
      </c>
      <c r="O487" s="500">
        <f t="shared" si="17"/>
        <v>0</v>
      </c>
      <c r="P487" s="501">
        <f t="shared" si="17"/>
        <v>0</v>
      </c>
      <c r="Q487" s="161"/>
      <c r="R487" s="161"/>
      <c r="S487" s="455"/>
    </row>
    <row r="488" spans="2:19">
      <c r="B488" s="315" t="s">
        <v>28</v>
      </c>
      <c r="C488" s="314" t="e">
        <f t="shared" ref="C488:C524" si="18">RANK(Q488,Q$488:Q$524)</f>
        <v>#N/A</v>
      </c>
      <c r="E488"/>
      <c r="P488" s="261"/>
      <c r="Q488"/>
      <c r="S488"/>
    </row>
    <row r="489" spans="2:19">
      <c r="B489" s="315"/>
      <c r="C489" s="314" t="e">
        <f t="shared" si="18"/>
        <v>#N/A</v>
      </c>
      <c r="E489"/>
      <c r="P489" s="261"/>
      <c r="Q489"/>
      <c r="S489"/>
    </row>
    <row r="490" spans="2:19">
      <c r="B490" s="315"/>
      <c r="C490" s="314" t="e">
        <f t="shared" si="18"/>
        <v>#N/A</v>
      </c>
      <c r="E490"/>
      <c r="P490" s="261"/>
      <c r="Q490"/>
      <c r="S490"/>
    </row>
    <row r="491" spans="2:19">
      <c r="B491" s="315"/>
      <c r="C491" s="314" t="e">
        <f t="shared" si="18"/>
        <v>#N/A</v>
      </c>
      <c r="E491"/>
      <c r="P491" s="261"/>
      <c r="Q491"/>
      <c r="S491"/>
    </row>
    <row r="492" spans="2:19">
      <c r="B492" s="315"/>
      <c r="C492" s="314" t="e">
        <f t="shared" si="18"/>
        <v>#N/A</v>
      </c>
      <c r="E492"/>
      <c r="P492" s="261"/>
      <c r="Q492"/>
      <c r="S492"/>
    </row>
    <row r="493" spans="2:19">
      <c r="B493" s="315"/>
      <c r="C493" s="314" t="e">
        <f t="shared" si="18"/>
        <v>#N/A</v>
      </c>
      <c r="E493"/>
      <c r="P493" s="261"/>
      <c r="Q493"/>
      <c r="S493"/>
    </row>
    <row r="494" spans="2:19">
      <c r="B494" s="315"/>
      <c r="C494" s="314" t="e">
        <f t="shared" si="18"/>
        <v>#N/A</v>
      </c>
      <c r="E494"/>
      <c r="P494" s="261"/>
      <c r="Q494"/>
      <c r="S494"/>
    </row>
    <row r="495" spans="2:19">
      <c r="B495" s="315"/>
      <c r="C495" s="314" t="e">
        <f t="shared" si="18"/>
        <v>#N/A</v>
      </c>
      <c r="E495"/>
      <c r="P495" s="261"/>
      <c r="Q495"/>
      <c r="S495"/>
    </row>
    <row r="496" spans="2:19">
      <c r="B496" s="315"/>
      <c r="C496" s="314" t="e">
        <f t="shared" si="18"/>
        <v>#N/A</v>
      </c>
      <c r="E496"/>
      <c r="P496" s="261"/>
      <c r="Q496"/>
      <c r="S496"/>
    </row>
    <row r="497" spans="2:19">
      <c r="B497" s="315"/>
      <c r="C497" s="314" t="e">
        <f t="shared" si="18"/>
        <v>#N/A</v>
      </c>
      <c r="E497"/>
      <c r="P497" s="261"/>
      <c r="Q497"/>
      <c r="S497"/>
    </row>
    <row r="498" spans="2:19">
      <c r="B498" s="315"/>
      <c r="C498" s="314" t="e">
        <f t="shared" si="18"/>
        <v>#N/A</v>
      </c>
      <c r="E498"/>
      <c r="P498" s="261"/>
      <c r="Q498"/>
      <c r="S498"/>
    </row>
    <row r="499" spans="2:19">
      <c r="B499" s="315"/>
      <c r="C499" s="314" t="e">
        <f t="shared" si="18"/>
        <v>#N/A</v>
      </c>
      <c r="E499"/>
      <c r="P499" s="261"/>
      <c r="Q499"/>
      <c r="S499"/>
    </row>
    <row r="500" spans="2:19">
      <c r="B500" s="315"/>
      <c r="C500" s="314" t="e">
        <f t="shared" si="18"/>
        <v>#N/A</v>
      </c>
      <c r="E500"/>
      <c r="P500" s="261"/>
      <c r="Q500"/>
      <c r="S500"/>
    </row>
    <row r="501" spans="2:19">
      <c r="B501" s="315"/>
      <c r="C501" s="314" t="e">
        <f t="shared" si="18"/>
        <v>#N/A</v>
      </c>
      <c r="E501"/>
      <c r="P501" s="261"/>
      <c r="Q501"/>
      <c r="S501"/>
    </row>
    <row r="502" spans="2:19">
      <c r="B502" s="315"/>
      <c r="C502" s="314" t="e">
        <f t="shared" si="18"/>
        <v>#N/A</v>
      </c>
      <c r="E502"/>
      <c r="P502" s="261"/>
      <c r="Q502"/>
      <c r="S502"/>
    </row>
    <row r="503" spans="2:19">
      <c r="B503" s="315"/>
      <c r="C503" s="314" t="e">
        <f t="shared" si="18"/>
        <v>#N/A</v>
      </c>
      <c r="E503"/>
      <c r="P503" s="261"/>
      <c r="Q503"/>
      <c r="S503"/>
    </row>
    <row r="504" spans="2:19">
      <c r="B504" s="315"/>
      <c r="C504" s="314" t="e">
        <f t="shared" si="18"/>
        <v>#N/A</v>
      </c>
      <c r="E504"/>
      <c r="P504" s="261"/>
      <c r="Q504"/>
      <c r="S504"/>
    </row>
    <row r="505" spans="2:19">
      <c r="B505" s="315"/>
      <c r="C505" s="314" t="e">
        <f t="shared" si="18"/>
        <v>#N/A</v>
      </c>
      <c r="D505" s="257"/>
      <c r="E505" s="277"/>
      <c r="F505" s="276"/>
      <c r="G505" s="257"/>
      <c r="H505" s="257"/>
      <c r="Q505" s="384"/>
      <c r="S505"/>
    </row>
    <row r="506" spans="2:19">
      <c r="B506" s="315"/>
      <c r="C506" s="314" t="e">
        <f t="shared" si="18"/>
        <v>#N/A</v>
      </c>
      <c r="D506" s="257"/>
      <c r="E506" s="277"/>
      <c r="F506" s="276"/>
      <c r="G506" s="257"/>
      <c r="H506" s="257"/>
      <c r="Q506" s="384"/>
      <c r="S506"/>
    </row>
    <row r="507" spans="2:19">
      <c r="B507" s="315"/>
      <c r="C507" s="314" t="e">
        <f t="shared" si="18"/>
        <v>#N/A</v>
      </c>
      <c r="D507" s="257"/>
      <c r="E507" s="277"/>
      <c r="F507" s="276"/>
      <c r="G507" s="257"/>
      <c r="H507" s="257"/>
      <c r="Q507" s="384"/>
      <c r="S507"/>
    </row>
    <row r="508" spans="2:19">
      <c r="B508" s="315"/>
      <c r="C508" s="314" t="e">
        <f t="shared" si="18"/>
        <v>#N/A</v>
      </c>
      <c r="D508" s="257"/>
      <c r="E508" s="277"/>
      <c r="F508" s="276"/>
      <c r="G508" s="257"/>
      <c r="H508" s="257"/>
      <c r="Q508" s="384"/>
      <c r="S508"/>
    </row>
    <row r="509" spans="2:19">
      <c r="B509" s="315"/>
      <c r="C509" s="314" t="e">
        <f t="shared" si="18"/>
        <v>#N/A</v>
      </c>
      <c r="D509" s="257"/>
      <c r="E509" s="277"/>
      <c r="F509" s="276"/>
      <c r="G509" s="257"/>
      <c r="H509" s="257"/>
      <c r="Q509" s="384"/>
      <c r="S509"/>
    </row>
    <row r="510" spans="2:19">
      <c r="B510" s="315"/>
      <c r="C510" s="314" t="e">
        <f t="shared" si="18"/>
        <v>#N/A</v>
      </c>
      <c r="D510" s="257"/>
      <c r="E510" s="277"/>
      <c r="F510" s="276"/>
      <c r="G510" s="257"/>
      <c r="H510" s="257"/>
      <c r="Q510" s="384"/>
      <c r="S510"/>
    </row>
    <row r="511" spans="2:19">
      <c r="B511" s="315"/>
      <c r="C511" s="314" t="e">
        <f t="shared" si="18"/>
        <v>#N/A</v>
      </c>
      <c r="D511" s="257"/>
      <c r="E511" s="277"/>
      <c r="F511" s="276"/>
      <c r="G511" s="257"/>
      <c r="H511" s="257"/>
      <c r="Q511" s="384"/>
      <c r="S511"/>
    </row>
    <row r="512" spans="2:19">
      <c r="B512" s="315"/>
      <c r="C512" s="314" t="e">
        <f t="shared" si="18"/>
        <v>#N/A</v>
      </c>
      <c r="D512" s="257"/>
      <c r="E512" s="277"/>
      <c r="F512" s="276"/>
      <c r="G512" s="257"/>
      <c r="H512" s="257"/>
      <c r="Q512" s="384"/>
      <c r="S512"/>
    </row>
    <row r="513" spans="2:19">
      <c r="B513" s="315"/>
      <c r="C513" s="314" t="e">
        <f t="shared" si="18"/>
        <v>#N/A</v>
      </c>
      <c r="D513" s="257"/>
      <c r="E513" s="277"/>
      <c r="F513" s="276"/>
      <c r="Q513" s="384"/>
      <c r="S513"/>
    </row>
    <row r="514" spans="2:19">
      <c r="B514" s="315"/>
      <c r="C514" s="314" t="e">
        <f t="shared" si="18"/>
        <v>#N/A</v>
      </c>
      <c r="D514" s="257"/>
      <c r="E514" s="277"/>
      <c r="F514" s="276"/>
      <c r="G514" s="257"/>
      <c r="H514" s="257"/>
      <c r="Q514" s="384"/>
      <c r="S514"/>
    </row>
    <row r="515" spans="2:19">
      <c r="B515" s="315"/>
      <c r="C515" s="314" t="e">
        <f t="shared" si="18"/>
        <v>#N/A</v>
      </c>
    </row>
    <row r="516" spans="2:19">
      <c r="B516" s="315"/>
      <c r="C516" s="314" t="e">
        <f t="shared" si="18"/>
        <v>#N/A</v>
      </c>
      <c r="D516" s="257"/>
      <c r="E516" s="277"/>
      <c r="F516" s="276"/>
      <c r="G516" s="257"/>
      <c r="H516" s="257"/>
      <c r="Q516" s="384"/>
    </row>
    <row r="517" spans="2:19">
      <c r="B517" s="315"/>
      <c r="C517" s="314" t="e">
        <f t="shared" si="18"/>
        <v>#N/A</v>
      </c>
    </row>
    <row r="518" spans="2:19">
      <c r="B518" s="315"/>
      <c r="C518" s="314" t="e">
        <f t="shared" si="18"/>
        <v>#N/A</v>
      </c>
    </row>
    <row r="519" spans="2:19">
      <c r="B519" s="315"/>
      <c r="C519" s="314" t="e">
        <f t="shared" si="18"/>
        <v>#N/A</v>
      </c>
    </row>
    <row r="520" spans="2:19">
      <c r="B520" s="315"/>
      <c r="C520" s="314" t="e">
        <f t="shared" si="18"/>
        <v>#N/A</v>
      </c>
    </row>
    <row r="521" spans="2:19">
      <c r="B521" s="315"/>
      <c r="C521" s="314" t="e">
        <f t="shared" si="18"/>
        <v>#N/A</v>
      </c>
    </row>
    <row r="522" spans="2:19">
      <c r="B522" s="315"/>
      <c r="C522" s="314" t="e">
        <f t="shared" si="18"/>
        <v>#N/A</v>
      </c>
    </row>
    <row r="523" spans="2:19">
      <c r="B523" s="315"/>
      <c r="C523" s="314" t="e">
        <f t="shared" si="18"/>
        <v>#N/A</v>
      </c>
      <c r="S523"/>
    </row>
    <row r="524" spans="2:19">
      <c r="B524" s="315"/>
      <c r="C524" s="314" t="e">
        <f t="shared" si="18"/>
        <v>#N/A</v>
      </c>
      <c r="S524"/>
    </row>
    <row r="525" spans="2:19">
      <c r="C525" s="314"/>
      <c r="S525"/>
    </row>
    <row r="526" spans="2:19">
      <c r="C526">
        <f>COUNTA(C488:C525)</f>
        <v>37</v>
      </c>
      <c r="D526" s="99"/>
      <c r="E526" s="277"/>
      <c r="F526" s="276"/>
      <c r="G526" s="469"/>
      <c r="H526" s="97"/>
      <c r="I526" s="97"/>
      <c r="J526" s="97"/>
      <c r="K526" s="97"/>
      <c r="S526"/>
    </row>
    <row r="527" spans="2:19">
      <c r="B527" s="468"/>
      <c r="C527" s="468"/>
      <c r="D527" s="470"/>
      <c r="E527" s="471"/>
      <c r="F527" s="472"/>
      <c r="G527" s="500"/>
      <c r="H527" s="500"/>
      <c r="I527" s="500"/>
      <c r="J527" s="500"/>
      <c r="K527" s="500"/>
      <c r="L527" s="500"/>
      <c r="M527" s="500"/>
      <c r="N527" s="500"/>
      <c r="O527" s="500"/>
      <c r="P527" s="500"/>
      <c r="Q527" s="456"/>
      <c r="R527" s="161"/>
      <c r="S527" s="161"/>
    </row>
    <row r="528" spans="2:19">
      <c r="B528" s="316" t="s">
        <v>32</v>
      </c>
      <c r="C528" s="314" t="e">
        <f t="shared" ref="C528:C559" si="19">_xlfn.RANK.EQ(Q528,Q$528:Q$588)</f>
        <v>#N/A</v>
      </c>
      <c r="D528" s="327"/>
      <c r="E528" s="335"/>
      <c r="F528" s="276"/>
      <c r="I528" s="99"/>
      <c r="J528" s="99"/>
      <c r="K528" s="98"/>
      <c r="P528" s="474"/>
      <c r="Q528"/>
      <c r="S528"/>
    </row>
    <row r="529" spans="2:19">
      <c r="B529" s="316"/>
      <c r="C529" s="314" t="e">
        <f t="shared" si="19"/>
        <v>#N/A</v>
      </c>
      <c r="D529" s="327"/>
      <c r="E529" s="335"/>
      <c r="F529" s="276"/>
      <c r="I529" s="99"/>
      <c r="J529" s="99"/>
      <c r="K529" s="98"/>
      <c r="P529" s="261"/>
      <c r="Q529"/>
      <c r="S529"/>
    </row>
    <row r="530" spans="2:19">
      <c r="B530" s="316"/>
      <c r="C530" s="314" t="e">
        <f t="shared" si="19"/>
        <v>#N/A</v>
      </c>
      <c r="D530" s="327"/>
      <c r="E530" s="335"/>
      <c r="F530" s="276"/>
      <c r="I530" s="99"/>
      <c r="J530" s="99"/>
      <c r="K530" s="98"/>
      <c r="P530" s="261"/>
      <c r="Q530"/>
      <c r="S530"/>
    </row>
    <row r="531" spans="2:19">
      <c r="B531" s="316"/>
      <c r="C531" s="314" t="e">
        <f t="shared" si="19"/>
        <v>#N/A</v>
      </c>
      <c r="D531" s="327"/>
      <c r="E531" s="335"/>
      <c r="F531" s="276"/>
      <c r="I531" s="99"/>
      <c r="J531" s="99"/>
      <c r="K531" s="98"/>
      <c r="P531" s="261"/>
      <c r="Q531"/>
      <c r="S531"/>
    </row>
    <row r="532" spans="2:19">
      <c r="B532" s="316"/>
      <c r="C532" s="314" t="e">
        <f t="shared" si="19"/>
        <v>#N/A</v>
      </c>
      <c r="D532" s="327"/>
      <c r="E532" s="335"/>
      <c r="F532" s="276"/>
      <c r="I532" s="99"/>
      <c r="J532" s="99"/>
      <c r="K532" s="98"/>
      <c r="P532" s="261"/>
      <c r="Q532"/>
      <c r="S532"/>
    </row>
    <row r="533" spans="2:19">
      <c r="B533" s="316"/>
      <c r="C533" s="314" t="e">
        <f t="shared" si="19"/>
        <v>#N/A</v>
      </c>
      <c r="D533" s="257"/>
      <c r="E533" s="277"/>
      <c r="F533" s="276"/>
      <c r="I533" s="99"/>
      <c r="J533" s="99"/>
      <c r="K533" s="98"/>
      <c r="P533" s="261"/>
      <c r="Q533"/>
      <c r="S533"/>
    </row>
    <row r="534" spans="2:19">
      <c r="B534" s="316"/>
      <c r="C534" s="314" t="e">
        <f t="shared" si="19"/>
        <v>#N/A</v>
      </c>
      <c r="D534" s="257"/>
      <c r="E534" s="277"/>
      <c r="F534" s="276"/>
      <c r="I534" s="99"/>
      <c r="J534" s="99"/>
      <c r="K534" s="98"/>
      <c r="P534" s="261"/>
      <c r="Q534"/>
      <c r="S534"/>
    </row>
    <row r="535" spans="2:19">
      <c r="B535" s="316"/>
      <c r="C535" s="314" t="e">
        <f t="shared" si="19"/>
        <v>#N/A</v>
      </c>
      <c r="D535" s="257"/>
      <c r="E535" s="277"/>
      <c r="F535" s="276"/>
      <c r="I535" s="99"/>
      <c r="J535" s="99"/>
      <c r="K535" s="98"/>
      <c r="P535" s="261"/>
      <c r="Q535"/>
      <c r="S535"/>
    </row>
    <row r="536" spans="2:19">
      <c r="B536" s="316"/>
      <c r="C536" s="314" t="e">
        <f t="shared" si="19"/>
        <v>#N/A</v>
      </c>
      <c r="D536" s="257"/>
      <c r="E536" s="277"/>
      <c r="F536" s="276"/>
      <c r="I536" s="99"/>
      <c r="J536" s="99"/>
      <c r="K536" s="98"/>
      <c r="P536" s="261"/>
      <c r="Q536"/>
      <c r="S536"/>
    </row>
    <row r="537" spans="2:19">
      <c r="B537" s="316"/>
      <c r="C537" s="314" t="e">
        <f t="shared" si="19"/>
        <v>#N/A</v>
      </c>
      <c r="D537" s="257"/>
      <c r="E537" s="277"/>
      <c r="F537" s="276"/>
      <c r="I537" s="99"/>
      <c r="J537" s="99"/>
      <c r="K537" s="98"/>
      <c r="P537" s="261"/>
      <c r="Q537"/>
      <c r="S537"/>
    </row>
    <row r="538" spans="2:19">
      <c r="B538" s="316"/>
      <c r="C538" s="314" t="e">
        <f t="shared" si="19"/>
        <v>#N/A</v>
      </c>
      <c r="D538" s="257"/>
      <c r="E538" s="277"/>
      <c r="F538" s="276"/>
      <c r="I538" s="99"/>
      <c r="J538" s="99"/>
      <c r="K538" s="98"/>
      <c r="P538" s="261"/>
      <c r="Q538"/>
      <c r="S538"/>
    </row>
    <row r="539" spans="2:19">
      <c r="B539" s="316"/>
      <c r="C539" s="314" t="e">
        <f t="shared" si="19"/>
        <v>#N/A</v>
      </c>
      <c r="D539" s="257"/>
      <c r="E539" s="277"/>
      <c r="F539" s="276"/>
      <c r="I539" s="99"/>
      <c r="J539" s="99"/>
      <c r="K539" s="98"/>
      <c r="P539" s="261"/>
      <c r="Q539"/>
      <c r="S539"/>
    </row>
    <row r="540" spans="2:19">
      <c r="B540" s="316"/>
      <c r="C540" s="314" t="e">
        <f t="shared" si="19"/>
        <v>#N/A</v>
      </c>
      <c r="D540" s="257"/>
      <c r="E540" s="277"/>
      <c r="F540" s="276"/>
      <c r="I540" s="99"/>
      <c r="J540" s="99"/>
      <c r="K540" s="98"/>
      <c r="P540" s="261"/>
      <c r="Q540"/>
      <c r="S540"/>
    </row>
    <row r="541" spans="2:19">
      <c r="B541" s="316"/>
      <c r="C541" s="314" t="e">
        <f t="shared" si="19"/>
        <v>#N/A</v>
      </c>
      <c r="D541" s="257"/>
      <c r="E541" s="277"/>
      <c r="F541" s="276"/>
      <c r="I541" s="99"/>
      <c r="J541" s="99"/>
      <c r="K541" s="98"/>
      <c r="P541" s="261"/>
      <c r="Q541"/>
      <c r="S541"/>
    </row>
    <row r="542" spans="2:19">
      <c r="B542" s="316"/>
      <c r="C542" s="314" t="e">
        <f t="shared" si="19"/>
        <v>#N/A</v>
      </c>
      <c r="D542" s="257"/>
      <c r="E542" s="277"/>
      <c r="F542" s="276"/>
      <c r="I542" s="99"/>
      <c r="J542" s="99"/>
      <c r="K542" s="98"/>
      <c r="P542" s="261"/>
      <c r="Q542"/>
      <c r="S542"/>
    </row>
    <row r="543" spans="2:19">
      <c r="B543" s="316"/>
      <c r="C543" s="314" t="e">
        <f t="shared" si="19"/>
        <v>#N/A</v>
      </c>
      <c r="D543" s="257"/>
      <c r="E543" s="277"/>
      <c r="F543" s="276"/>
      <c r="I543" s="99"/>
      <c r="J543" s="99"/>
      <c r="K543" s="98"/>
      <c r="P543" s="261"/>
      <c r="Q543"/>
      <c r="S543"/>
    </row>
    <row r="544" spans="2:19">
      <c r="B544" s="316"/>
      <c r="C544" s="314" t="e">
        <f t="shared" si="19"/>
        <v>#N/A</v>
      </c>
      <c r="D544" s="257"/>
      <c r="E544" s="277"/>
      <c r="F544" s="276"/>
      <c r="I544" s="99"/>
      <c r="J544" s="99"/>
      <c r="K544" s="98"/>
      <c r="P544" s="261"/>
      <c r="Q544"/>
      <c r="S544"/>
    </row>
    <row r="545" spans="2:19">
      <c r="B545" s="316"/>
      <c r="C545" s="314" t="e">
        <f t="shared" si="19"/>
        <v>#N/A</v>
      </c>
      <c r="D545" s="257"/>
      <c r="E545" s="277"/>
      <c r="F545" s="276"/>
      <c r="I545" s="99"/>
      <c r="J545" s="99"/>
      <c r="K545" s="98"/>
      <c r="P545" s="261"/>
      <c r="Q545"/>
      <c r="S545"/>
    </row>
    <row r="546" spans="2:19">
      <c r="B546" s="316"/>
      <c r="C546" s="314" t="e">
        <f t="shared" si="19"/>
        <v>#N/A</v>
      </c>
      <c r="D546" s="257"/>
      <c r="E546" s="277"/>
      <c r="F546" s="276"/>
      <c r="I546" s="99"/>
      <c r="J546" s="99"/>
      <c r="K546" s="98"/>
      <c r="P546" s="261"/>
      <c r="Q546"/>
      <c r="S546"/>
    </row>
    <row r="547" spans="2:19">
      <c r="B547" s="316"/>
      <c r="C547" s="314" t="e">
        <f t="shared" si="19"/>
        <v>#N/A</v>
      </c>
      <c r="D547" s="257"/>
      <c r="E547" s="277"/>
      <c r="F547" s="276"/>
      <c r="I547" s="99"/>
      <c r="J547" s="99"/>
      <c r="K547" s="98"/>
      <c r="P547" s="261"/>
      <c r="Q547"/>
      <c r="S547"/>
    </row>
    <row r="548" spans="2:19">
      <c r="B548" s="316"/>
      <c r="C548" s="314" t="e">
        <f t="shared" si="19"/>
        <v>#N/A</v>
      </c>
      <c r="D548" s="257"/>
      <c r="E548" s="277"/>
      <c r="F548" s="276"/>
      <c r="I548" s="99"/>
      <c r="J548" s="99"/>
      <c r="K548" s="98"/>
      <c r="P548" s="261"/>
      <c r="Q548"/>
      <c r="S548"/>
    </row>
    <row r="549" spans="2:19">
      <c r="B549" s="316"/>
      <c r="C549" s="314" t="e">
        <f t="shared" si="19"/>
        <v>#N/A</v>
      </c>
      <c r="D549" s="257"/>
      <c r="E549" s="277"/>
      <c r="F549" s="276"/>
      <c r="I549" s="99"/>
      <c r="J549" s="99"/>
      <c r="K549" s="98"/>
      <c r="P549" s="261"/>
      <c r="Q549"/>
      <c r="S549"/>
    </row>
    <row r="550" spans="2:19">
      <c r="B550" s="316"/>
      <c r="C550" s="314" t="e">
        <f t="shared" si="19"/>
        <v>#N/A</v>
      </c>
      <c r="D550" s="257"/>
      <c r="E550" s="277"/>
      <c r="F550" s="276"/>
      <c r="I550" s="99"/>
      <c r="J550" s="99"/>
      <c r="K550" s="98"/>
      <c r="P550" s="261"/>
      <c r="Q550"/>
      <c r="S550"/>
    </row>
    <row r="551" spans="2:19">
      <c r="B551" s="316"/>
      <c r="C551" s="314" t="e">
        <f t="shared" si="19"/>
        <v>#N/A</v>
      </c>
      <c r="D551" s="257"/>
      <c r="E551" s="277"/>
      <c r="F551" s="276"/>
      <c r="I551" s="99"/>
      <c r="J551" s="99"/>
      <c r="K551" s="98"/>
      <c r="P551" s="261"/>
      <c r="Q551"/>
      <c r="S551"/>
    </row>
    <row r="552" spans="2:19">
      <c r="B552" s="316"/>
      <c r="C552" s="314" t="e">
        <f t="shared" si="19"/>
        <v>#N/A</v>
      </c>
      <c r="D552" s="257"/>
      <c r="E552" s="277"/>
      <c r="F552" s="276"/>
      <c r="I552" s="99"/>
      <c r="J552" s="99"/>
      <c r="K552" s="98"/>
      <c r="P552" s="261"/>
      <c r="Q552"/>
      <c r="S552"/>
    </row>
    <row r="553" spans="2:19">
      <c r="B553" s="316"/>
      <c r="C553" s="314" t="e">
        <f t="shared" si="19"/>
        <v>#N/A</v>
      </c>
      <c r="D553" s="257"/>
      <c r="E553" s="277"/>
      <c r="F553" s="276"/>
      <c r="I553" s="99"/>
      <c r="J553" s="99"/>
      <c r="K553" s="98"/>
      <c r="L553" s="98"/>
      <c r="M553" s="98"/>
      <c r="N553" s="98"/>
      <c r="O553" s="98"/>
      <c r="P553" s="98"/>
      <c r="S553"/>
    </row>
    <row r="554" spans="2:19">
      <c r="B554" s="316"/>
      <c r="C554" s="314" t="e">
        <f t="shared" si="19"/>
        <v>#N/A</v>
      </c>
      <c r="D554" s="257"/>
      <c r="E554" s="277"/>
      <c r="F554" s="276"/>
      <c r="I554" s="99"/>
      <c r="J554" s="99"/>
      <c r="K554" s="98"/>
      <c r="L554" s="98"/>
      <c r="M554" s="98"/>
      <c r="N554" s="98"/>
      <c r="O554" s="98"/>
      <c r="P554" s="98"/>
      <c r="S554"/>
    </row>
    <row r="555" spans="2:19">
      <c r="B555" s="316"/>
      <c r="C555" s="314" t="e">
        <f t="shared" si="19"/>
        <v>#N/A</v>
      </c>
      <c r="D555" s="257"/>
      <c r="E555" s="277"/>
      <c r="F555" s="276"/>
      <c r="I555" s="99"/>
      <c r="J555" s="99"/>
      <c r="K555" s="98"/>
      <c r="L555" s="98"/>
      <c r="M555" s="98"/>
      <c r="N555" s="98"/>
      <c r="O555" s="98"/>
      <c r="P555" s="98"/>
      <c r="S555"/>
    </row>
    <row r="556" spans="2:19">
      <c r="B556" s="316"/>
      <c r="C556" s="314" t="e">
        <f t="shared" si="19"/>
        <v>#N/A</v>
      </c>
      <c r="D556" s="257"/>
      <c r="E556" s="277"/>
      <c r="F556" s="276"/>
      <c r="I556" s="99"/>
      <c r="J556" s="99"/>
      <c r="K556" s="98"/>
      <c r="L556" s="98"/>
      <c r="M556" s="98"/>
      <c r="N556" s="98"/>
      <c r="O556" s="98"/>
      <c r="P556" s="98"/>
      <c r="S556"/>
    </row>
    <row r="557" spans="2:19">
      <c r="B557" s="316"/>
      <c r="C557" s="314" t="e">
        <f t="shared" si="19"/>
        <v>#N/A</v>
      </c>
      <c r="D557" s="257"/>
      <c r="E557" s="277"/>
      <c r="F557" s="276"/>
      <c r="I557" s="99"/>
      <c r="J557" s="99"/>
      <c r="K557" s="98"/>
      <c r="L557" s="98"/>
      <c r="M557" s="98"/>
      <c r="N557" s="98"/>
      <c r="O557" s="98"/>
      <c r="P557" s="98"/>
      <c r="S557"/>
    </row>
    <row r="558" spans="2:19">
      <c r="B558" s="316"/>
      <c r="C558" s="314" t="e">
        <f t="shared" si="19"/>
        <v>#N/A</v>
      </c>
      <c r="D558" s="257"/>
      <c r="E558" s="277"/>
      <c r="F558" s="276"/>
      <c r="I558" s="99"/>
      <c r="J558" s="99"/>
      <c r="K558" s="98"/>
      <c r="L558" s="98"/>
      <c r="M558" s="98"/>
      <c r="N558" s="98"/>
      <c r="O558" s="98"/>
      <c r="P558" s="98"/>
      <c r="S558"/>
    </row>
    <row r="559" spans="2:19">
      <c r="B559" s="316"/>
      <c r="C559" s="314" t="e">
        <f t="shared" si="19"/>
        <v>#N/A</v>
      </c>
      <c r="D559" s="257"/>
      <c r="E559" s="277"/>
      <c r="F559" s="276"/>
      <c r="I559" s="99"/>
      <c r="J559" s="99"/>
      <c r="K559" s="98"/>
      <c r="L559" s="98"/>
      <c r="M559" s="98"/>
      <c r="N559" s="98"/>
      <c r="O559" s="98"/>
      <c r="P559" s="98"/>
      <c r="S559"/>
    </row>
    <row r="560" spans="2:19">
      <c r="B560" s="316"/>
      <c r="C560" s="314" t="e">
        <f t="shared" ref="C560:C588" si="20">_xlfn.RANK.EQ(Q560,Q$528:Q$588)</f>
        <v>#N/A</v>
      </c>
      <c r="D560" s="257"/>
      <c r="E560" s="277"/>
      <c r="F560" s="276"/>
      <c r="I560" s="99"/>
      <c r="J560" s="99"/>
      <c r="K560" s="98"/>
      <c r="L560" s="98"/>
      <c r="M560" s="98"/>
      <c r="N560" s="98"/>
      <c r="O560" s="98"/>
      <c r="P560" s="98"/>
      <c r="S560"/>
    </row>
    <row r="561" spans="2:19">
      <c r="B561" s="316"/>
      <c r="C561" s="314" t="e">
        <f t="shared" si="20"/>
        <v>#N/A</v>
      </c>
      <c r="D561" s="257"/>
      <c r="E561" s="277"/>
      <c r="F561" s="276"/>
      <c r="I561" s="99"/>
      <c r="J561" s="99"/>
      <c r="K561" s="98"/>
      <c r="L561" s="98"/>
      <c r="M561" s="98"/>
      <c r="N561" s="98"/>
      <c r="O561" s="98"/>
      <c r="P561" s="98"/>
      <c r="S561"/>
    </row>
    <row r="562" spans="2:19">
      <c r="B562" s="316"/>
      <c r="C562" s="314" t="e">
        <f t="shared" si="20"/>
        <v>#N/A</v>
      </c>
      <c r="D562" s="257"/>
      <c r="E562" s="277"/>
      <c r="F562" s="276"/>
      <c r="I562" s="99"/>
      <c r="J562" s="99"/>
      <c r="K562" s="98"/>
      <c r="L562" s="98"/>
      <c r="M562" s="98"/>
      <c r="N562" s="98"/>
      <c r="O562" s="98"/>
      <c r="P562" s="98"/>
      <c r="S562"/>
    </row>
    <row r="563" spans="2:19">
      <c r="B563" s="316"/>
      <c r="C563" s="314" t="e">
        <f t="shared" si="20"/>
        <v>#N/A</v>
      </c>
      <c r="D563" s="257"/>
      <c r="E563" s="277"/>
      <c r="F563" s="276"/>
      <c r="I563" s="99"/>
      <c r="J563" s="99"/>
      <c r="K563" s="98"/>
      <c r="L563" s="98"/>
      <c r="M563" s="98"/>
      <c r="N563" s="98"/>
      <c r="O563" s="98"/>
      <c r="P563" s="98"/>
      <c r="S563"/>
    </row>
    <row r="564" spans="2:19">
      <c r="B564" s="316"/>
      <c r="C564" s="314" t="e">
        <f t="shared" si="20"/>
        <v>#N/A</v>
      </c>
      <c r="D564" s="257"/>
      <c r="E564" s="277"/>
      <c r="F564" s="276"/>
      <c r="I564" s="99"/>
      <c r="J564" s="99"/>
      <c r="K564" s="98"/>
      <c r="L564" s="98"/>
      <c r="M564" s="98"/>
      <c r="N564" s="98"/>
      <c r="O564" s="98"/>
      <c r="P564" s="98"/>
      <c r="S564"/>
    </row>
    <row r="565" spans="2:19">
      <c r="B565" s="316"/>
      <c r="C565" s="314" t="e">
        <f t="shared" si="20"/>
        <v>#N/A</v>
      </c>
      <c r="D565" s="257"/>
      <c r="E565" s="277"/>
      <c r="F565" s="276"/>
      <c r="I565" s="99"/>
      <c r="J565" s="99"/>
      <c r="K565" s="98"/>
      <c r="L565" s="98"/>
      <c r="M565" s="98"/>
      <c r="N565" s="98"/>
      <c r="O565" s="98"/>
      <c r="P565" s="98"/>
      <c r="S565"/>
    </row>
    <row r="566" spans="2:19">
      <c r="B566" s="316"/>
      <c r="C566" s="314" t="e">
        <f t="shared" si="20"/>
        <v>#N/A</v>
      </c>
      <c r="D566" s="257"/>
      <c r="E566" s="277"/>
      <c r="F566" s="276"/>
      <c r="I566" s="99"/>
      <c r="J566" s="99"/>
      <c r="K566" s="98"/>
      <c r="L566" s="98"/>
      <c r="M566" s="98"/>
      <c r="N566" s="98"/>
      <c r="O566" s="98"/>
      <c r="P566" s="98"/>
      <c r="S566"/>
    </row>
    <row r="567" spans="2:19">
      <c r="B567" s="316"/>
      <c r="C567" s="314" t="e">
        <f t="shared" si="20"/>
        <v>#N/A</v>
      </c>
      <c r="D567" s="257"/>
      <c r="E567" s="277"/>
      <c r="F567" s="276"/>
      <c r="I567" s="99"/>
      <c r="J567" s="99"/>
      <c r="K567" s="98"/>
      <c r="L567" s="98"/>
      <c r="M567" s="98"/>
      <c r="N567" s="98"/>
      <c r="O567" s="98"/>
      <c r="P567" s="98"/>
      <c r="S567"/>
    </row>
    <row r="568" spans="2:19">
      <c r="B568" s="316"/>
      <c r="C568" s="314" t="e">
        <f t="shared" si="20"/>
        <v>#N/A</v>
      </c>
      <c r="D568" s="257"/>
      <c r="E568" s="277"/>
      <c r="F568" s="276"/>
      <c r="I568" s="99"/>
      <c r="J568" s="99"/>
      <c r="K568" s="98"/>
      <c r="L568" s="98"/>
      <c r="M568" s="98"/>
      <c r="N568" s="98"/>
      <c r="O568" s="98"/>
      <c r="P568" s="499"/>
      <c r="Q568"/>
      <c r="S568"/>
    </row>
    <row r="569" spans="2:19">
      <c r="B569" s="316"/>
      <c r="C569" s="314" t="e">
        <f t="shared" si="20"/>
        <v>#N/A</v>
      </c>
      <c r="D569" s="257"/>
      <c r="E569" s="277"/>
      <c r="F569" s="276"/>
      <c r="I569" s="99"/>
      <c r="J569" s="99"/>
      <c r="K569" s="98"/>
      <c r="P569" s="261"/>
      <c r="Q569"/>
      <c r="S569"/>
    </row>
    <row r="570" spans="2:19">
      <c r="B570" s="316"/>
      <c r="C570" s="314" t="e">
        <f t="shared" si="20"/>
        <v>#N/A</v>
      </c>
      <c r="D570" s="257"/>
      <c r="E570" s="277"/>
      <c r="F570" s="276"/>
      <c r="I570" s="99"/>
      <c r="J570" s="99"/>
      <c r="K570" s="98"/>
      <c r="P570" s="261"/>
      <c r="Q570"/>
      <c r="S570"/>
    </row>
    <row r="571" spans="2:19">
      <c r="B571" s="316"/>
      <c r="C571" s="314" t="e">
        <f t="shared" si="20"/>
        <v>#N/A</v>
      </c>
      <c r="D571" s="257"/>
      <c r="E571" s="277"/>
      <c r="F571" s="276"/>
      <c r="I571" s="99"/>
      <c r="J571" s="99"/>
      <c r="K571" s="98"/>
      <c r="P571" s="261"/>
      <c r="Q571"/>
      <c r="S571"/>
    </row>
    <row r="572" spans="2:19">
      <c r="B572" s="316"/>
      <c r="C572" s="314" t="e">
        <f t="shared" si="20"/>
        <v>#N/A</v>
      </c>
      <c r="D572" s="257"/>
      <c r="E572" s="277"/>
      <c r="F572" s="276"/>
      <c r="I572" s="99"/>
      <c r="J572" s="99"/>
      <c r="K572" s="98"/>
      <c r="P572" s="261"/>
      <c r="Q572"/>
      <c r="S572"/>
    </row>
    <row r="573" spans="2:19">
      <c r="B573" s="316"/>
      <c r="C573" s="314" t="e">
        <f t="shared" si="20"/>
        <v>#N/A</v>
      </c>
      <c r="D573" s="257"/>
      <c r="E573" s="277"/>
      <c r="F573" s="276"/>
      <c r="I573" s="99"/>
      <c r="J573" s="99"/>
      <c r="K573" s="98"/>
      <c r="P573" s="261"/>
      <c r="Q573"/>
      <c r="S573"/>
    </row>
    <row r="574" spans="2:19">
      <c r="B574" s="316"/>
      <c r="C574" s="314" t="e">
        <f t="shared" si="20"/>
        <v>#N/A</v>
      </c>
      <c r="D574" s="257"/>
      <c r="E574" s="277"/>
      <c r="F574" s="276"/>
      <c r="G574" s="257"/>
      <c r="H574" s="257"/>
      <c r="K574" s="99"/>
      <c r="P574" s="261"/>
      <c r="Q574"/>
      <c r="S574"/>
    </row>
    <row r="575" spans="2:19">
      <c r="B575" s="316"/>
      <c r="C575" s="314" t="e">
        <f t="shared" si="20"/>
        <v>#N/A</v>
      </c>
      <c r="D575" s="257"/>
      <c r="E575" s="277"/>
      <c r="F575" s="276"/>
      <c r="I575" s="99"/>
      <c r="J575" s="99"/>
      <c r="K575" s="98"/>
      <c r="P575" s="261"/>
      <c r="Q575"/>
      <c r="S575"/>
    </row>
    <row r="576" spans="2:19">
      <c r="B576" s="316"/>
      <c r="C576" s="314" t="e">
        <f t="shared" si="20"/>
        <v>#N/A</v>
      </c>
      <c r="D576" s="257"/>
      <c r="E576" s="277"/>
      <c r="F576" s="276"/>
      <c r="I576" s="99"/>
      <c r="J576" s="99"/>
      <c r="K576" s="98"/>
      <c r="P576" s="261"/>
      <c r="Q576"/>
      <c r="S576"/>
    </row>
    <row r="577" spans="2:19">
      <c r="B577" s="316"/>
      <c r="C577" s="314" t="e">
        <f t="shared" si="20"/>
        <v>#N/A</v>
      </c>
      <c r="D577" s="257"/>
      <c r="E577" s="277"/>
      <c r="F577" s="276"/>
      <c r="I577" s="99"/>
      <c r="J577" s="99"/>
      <c r="K577" s="98"/>
      <c r="P577" s="261"/>
      <c r="Q577"/>
      <c r="S577"/>
    </row>
    <row r="578" spans="2:19">
      <c r="B578" s="316"/>
      <c r="C578" s="314" t="e">
        <f t="shared" si="20"/>
        <v>#N/A</v>
      </c>
      <c r="D578" s="257"/>
      <c r="E578" s="277"/>
      <c r="F578" s="276"/>
      <c r="I578" s="99"/>
      <c r="J578" s="99"/>
      <c r="K578" s="98"/>
      <c r="P578" s="261"/>
      <c r="Q578"/>
      <c r="S578"/>
    </row>
    <row r="579" spans="2:19">
      <c r="B579" s="316"/>
      <c r="C579" s="314" t="e">
        <f t="shared" si="20"/>
        <v>#N/A</v>
      </c>
      <c r="D579" s="257"/>
      <c r="E579" s="277"/>
      <c r="F579" s="276"/>
      <c r="I579" s="99"/>
      <c r="J579" s="99"/>
      <c r="K579" s="98"/>
      <c r="P579" s="261"/>
      <c r="Q579"/>
      <c r="S579"/>
    </row>
    <row r="580" spans="2:19">
      <c r="B580" s="316"/>
      <c r="C580" s="314" t="e">
        <f t="shared" si="20"/>
        <v>#N/A</v>
      </c>
      <c r="D580" s="257"/>
      <c r="E580" s="277"/>
      <c r="F580" s="276"/>
      <c r="I580" s="99"/>
      <c r="J580" s="99"/>
      <c r="K580" s="98"/>
      <c r="P580" s="261"/>
      <c r="Q580"/>
    </row>
    <row r="581" spans="2:19">
      <c r="B581" s="316"/>
      <c r="C581" s="314" t="e">
        <f t="shared" si="20"/>
        <v>#N/A</v>
      </c>
      <c r="P581" s="261"/>
      <c r="Q581"/>
    </row>
    <row r="582" spans="2:19">
      <c r="B582" s="316"/>
      <c r="C582" s="314" t="e">
        <f t="shared" si="20"/>
        <v>#N/A</v>
      </c>
      <c r="P582" s="261"/>
      <c r="Q582"/>
    </row>
    <row r="583" spans="2:19">
      <c r="B583" s="316"/>
      <c r="C583" s="314" t="e">
        <f t="shared" si="20"/>
        <v>#N/A</v>
      </c>
      <c r="P583" s="261"/>
      <c r="Q583"/>
    </row>
    <row r="584" spans="2:19">
      <c r="B584" s="316"/>
      <c r="C584" s="314" t="e">
        <f t="shared" si="20"/>
        <v>#N/A</v>
      </c>
      <c r="P584" s="261"/>
      <c r="Q584"/>
      <c r="S584"/>
    </row>
    <row r="585" spans="2:19">
      <c r="B585" s="316"/>
      <c r="C585" s="314" t="e">
        <f t="shared" si="20"/>
        <v>#N/A</v>
      </c>
    </row>
    <row r="586" spans="2:19">
      <c r="B586" s="316"/>
      <c r="C586" s="314" t="e">
        <f t="shared" si="20"/>
        <v>#N/A</v>
      </c>
    </row>
    <row r="587" spans="2:19">
      <c r="B587" s="316"/>
      <c r="C587" s="314" t="e">
        <f t="shared" si="20"/>
        <v>#N/A</v>
      </c>
    </row>
    <row r="588" spans="2:19">
      <c r="B588" s="316"/>
      <c r="C588" s="314" t="e">
        <f t="shared" si="20"/>
        <v>#N/A</v>
      </c>
    </row>
    <row r="589" spans="2:19">
      <c r="C589">
        <f>COUNTA(C528:C588)</f>
        <v>61</v>
      </c>
      <c r="F589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793B7-AAC6-44B1-BAA3-3100A0F84516}">
  <sheetPr>
    <tabColor rgb="FFFFFF00"/>
  </sheetPr>
  <dimension ref="B1:S57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/>
  <cols>
    <col min="1" max="1" width="2.28515625" style="237" customWidth="1"/>
    <col min="2" max="2" width="12.28515625" style="239" bestFit="1" customWidth="1"/>
    <col min="3" max="3" width="11" bestFit="1" customWidth="1"/>
    <col min="4" max="4" width="26.42578125" style="237" bestFit="1" customWidth="1"/>
    <col min="5" max="5" width="16" style="279" bestFit="1" customWidth="1"/>
    <col min="6" max="6" width="6.5703125" style="241" bestFit="1" customWidth="1"/>
    <col min="7" max="7" width="9.42578125" style="237" bestFit="1" customWidth="1"/>
    <col min="8" max="16" width="6.5703125" style="237" customWidth="1"/>
    <col min="17" max="17" width="6.5703125" style="281" customWidth="1"/>
    <col min="18" max="18" width="6.5703125" style="237" customWidth="1"/>
    <col min="19" max="19" width="7.140625" style="240" customWidth="1"/>
    <col min="20" max="16384" width="9.140625" style="237"/>
  </cols>
  <sheetData>
    <row r="1" spans="2:19" ht="96">
      <c r="B1" s="232" t="s">
        <v>46</v>
      </c>
      <c r="C1" s="266" t="s">
        <v>163</v>
      </c>
      <c r="D1" s="233" t="s">
        <v>1</v>
      </c>
      <c r="E1" s="317" t="s">
        <v>2</v>
      </c>
      <c r="F1" s="268" t="s">
        <v>45</v>
      </c>
      <c r="G1" s="234" t="str">
        <f>Yellow!E2</f>
        <v>Hawse End WCOC</v>
      </c>
      <c r="H1" s="234" t="str">
        <f>Yellow!F2</f>
        <v>Silver How LOC</v>
      </c>
      <c r="I1" s="234" t="str">
        <f>Yellow!G2</f>
        <v>Bea Tarn WCOC</v>
      </c>
      <c r="J1" s="234" t="str">
        <f>Yellow!H2</f>
        <v>Bampton Common BL</v>
      </c>
      <c r="K1" s="234" t="str">
        <f>Yellow!I2</f>
        <v>Troutal Fell LOC</v>
      </c>
      <c r="L1" s="234">
        <f>Yellow!J2</f>
        <v>0</v>
      </c>
      <c r="M1" s="234">
        <f>Yellow!K2</f>
        <v>0</v>
      </c>
      <c r="N1" s="234">
        <f>Yellow!L2</f>
        <v>0</v>
      </c>
      <c r="O1" s="234">
        <f>Yellow!M2</f>
        <v>0</v>
      </c>
      <c r="P1" s="234">
        <f>Yellow!N2</f>
        <v>0</v>
      </c>
      <c r="Q1" s="382" t="s">
        <v>36</v>
      </c>
      <c r="R1" s="234" t="s">
        <v>43</v>
      </c>
      <c r="S1" s="235" t="s">
        <v>44</v>
      </c>
    </row>
    <row r="2" spans="2:19">
      <c r="B2" s="263" t="s">
        <v>0</v>
      </c>
      <c r="C2" s="314" t="e">
        <f>RANK(Q2,Q$2:Q$75)</f>
        <v>#N/A</v>
      </c>
      <c r="D2" s="327"/>
      <c r="E2" s="335"/>
      <c r="F2" s="257"/>
      <c r="G2" s="306"/>
      <c r="H2" s="307"/>
      <c r="I2" s="308"/>
      <c r="J2" s="307"/>
      <c r="K2" s="307"/>
      <c r="L2" s="307"/>
      <c r="M2" s="307"/>
      <c r="N2" s="307"/>
      <c r="O2" s="303"/>
      <c r="P2" s="303"/>
      <c r="Q2" s="280"/>
      <c r="R2"/>
      <c r="S2" s="231"/>
    </row>
    <row r="3" spans="2:19">
      <c r="B3" s="264"/>
      <c r="C3" s="314" t="e">
        <f t="shared" ref="C3:C66" si="0">RANK(Q3,Q$2:Q$75)</f>
        <v>#N/A</v>
      </c>
      <c r="D3" s="327"/>
      <c r="E3" s="335"/>
      <c r="F3" s="257"/>
      <c r="G3" s="309"/>
      <c r="H3" s="303"/>
      <c r="I3" s="303"/>
      <c r="J3" s="303"/>
      <c r="K3" s="303"/>
      <c r="L3" s="303"/>
      <c r="M3" s="303"/>
      <c r="N3" s="303"/>
      <c r="O3" s="303"/>
      <c r="P3" s="303"/>
      <c r="Q3" s="280"/>
      <c r="R3"/>
      <c r="S3" s="231"/>
    </row>
    <row r="4" spans="2:19">
      <c r="B4" s="264"/>
      <c r="C4" s="314" t="e">
        <f t="shared" si="0"/>
        <v>#N/A</v>
      </c>
      <c r="D4" s="327"/>
      <c r="E4" s="335"/>
      <c r="F4" s="257"/>
      <c r="G4" s="309"/>
      <c r="H4" s="303"/>
      <c r="I4" s="303"/>
      <c r="J4" s="303"/>
      <c r="K4" s="303"/>
      <c r="L4" s="303"/>
      <c r="M4" s="303"/>
      <c r="N4" s="303"/>
      <c r="O4" s="303"/>
      <c r="P4" s="303"/>
      <c r="Q4" s="280"/>
      <c r="R4"/>
      <c r="S4" s="231"/>
    </row>
    <row r="5" spans="2:19">
      <c r="B5" s="264"/>
      <c r="C5" s="314" t="e">
        <f t="shared" si="0"/>
        <v>#N/A</v>
      </c>
      <c r="D5" s="327"/>
      <c r="E5" s="335"/>
      <c r="F5" s="257"/>
      <c r="G5" s="309"/>
      <c r="H5" s="303"/>
      <c r="I5" s="303"/>
      <c r="J5" s="303"/>
      <c r="K5" s="303"/>
      <c r="L5" s="303"/>
      <c r="M5" s="303"/>
      <c r="N5" s="303"/>
      <c r="O5" s="303"/>
      <c r="P5" s="303"/>
      <c r="Q5" s="280"/>
      <c r="R5"/>
      <c r="S5" s="231"/>
    </row>
    <row r="6" spans="2:19">
      <c r="B6" s="264"/>
      <c r="C6" s="314" t="e">
        <f t="shared" si="0"/>
        <v>#N/A</v>
      </c>
      <c r="D6" s="327"/>
      <c r="E6" s="335"/>
      <c r="F6" s="257"/>
      <c r="G6" s="309"/>
      <c r="H6" s="303"/>
      <c r="I6" s="303"/>
      <c r="J6" s="303"/>
      <c r="K6" s="303"/>
      <c r="L6" s="303"/>
      <c r="M6" s="303"/>
      <c r="N6" s="303"/>
      <c r="O6" s="303"/>
      <c r="P6" s="303"/>
      <c r="Q6" s="280"/>
      <c r="R6"/>
      <c r="S6" s="231"/>
    </row>
    <row r="7" spans="2:19">
      <c r="B7" s="264"/>
      <c r="C7" s="314" t="e">
        <f t="shared" si="0"/>
        <v>#N/A</v>
      </c>
      <c r="D7" s="327"/>
      <c r="E7" s="335"/>
      <c r="F7" s="257"/>
      <c r="G7" s="309"/>
      <c r="H7" s="303"/>
      <c r="I7" s="303"/>
      <c r="J7" s="303"/>
      <c r="K7" s="303"/>
      <c r="L7" s="303"/>
      <c r="M7" s="303"/>
      <c r="N7" s="303"/>
      <c r="O7" s="303"/>
      <c r="P7" s="303"/>
      <c r="Q7" s="280"/>
      <c r="R7"/>
      <c r="S7" s="231"/>
    </row>
    <row r="8" spans="2:19">
      <c r="B8" s="264"/>
      <c r="C8" s="314" t="e">
        <f t="shared" si="0"/>
        <v>#N/A</v>
      </c>
      <c r="D8" s="327"/>
      <c r="E8" s="335"/>
      <c r="F8" s="257"/>
      <c r="G8" s="309"/>
      <c r="H8" s="303"/>
      <c r="I8" s="303"/>
      <c r="J8" s="303"/>
      <c r="K8" s="303"/>
      <c r="L8" s="303"/>
      <c r="M8" s="303"/>
      <c r="N8" s="303"/>
      <c r="O8" s="303"/>
      <c r="P8" s="303"/>
      <c r="Q8" s="280"/>
      <c r="R8"/>
      <c r="S8" s="231"/>
    </row>
    <row r="9" spans="2:19">
      <c r="B9" s="264"/>
      <c r="C9" s="314" t="e">
        <f t="shared" si="0"/>
        <v>#N/A</v>
      </c>
      <c r="D9" s="327"/>
      <c r="E9" s="335"/>
      <c r="F9" s="257"/>
      <c r="G9" s="309"/>
      <c r="H9" s="303"/>
      <c r="I9" s="303"/>
      <c r="J9" s="303"/>
      <c r="K9" s="303"/>
      <c r="L9" s="303"/>
      <c r="M9" s="303"/>
      <c r="N9" s="303"/>
      <c r="O9" s="303"/>
      <c r="P9" s="303"/>
      <c r="Q9" s="280"/>
      <c r="R9"/>
      <c r="S9" s="231"/>
    </row>
    <row r="10" spans="2:19">
      <c r="B10" s="264"/>
      <c r="C10" s="314" t="e">
        <f t="shared" si="0"/>
        <v>#N/A</v>
      </c>
      <c r="D10" s="327"/>
      <c r="E10" s="335"/>
      <c r="F10" s="257"/>
      <c r="G10" s="309"/>
      <c r="H10" s="303"/>
      <c r="I10" s="303"/>
      <c r="J10" s="303"/>
      <c r="K10" s="303"/>
      <c r="L10" s="303"/>
      <c r="M10" s="303"/>
      <c r="N10" s="303"/>
      <c r="O10" s="303"/>
      <c r="P10" s="303"/>
      <c r="Q10" s="280"/>
      <c r="R10"/>
      <c r="S10" s="231"/>
    </row>
    <row r="11" spans="2:19">
      <c r="B11" s="264"/>
      <c r="C11" s="314" t="e">
        <f t="shared" si="0"/>
        <v>#N/A</v>
      </c>
      <c r="D11" s="327"/>
      <c r="E11" s="335"/>
      <c r="F11" s="257"/>
      <c r="G11" s="309"/>
      <c r="H11" s="303"/>
      <c r="I11" s="303"/>
      <c r="J11" s="303"/>
      <c r="K11" s="303"/>
      <c r="L11" s="303"/>
      <c r="M11" s="303"/>
      <c r="N11" s="303"/>
      <c r="O11" s="303"/>
      <c r="P11" s="303"/>
      <c r="Q11" s="280"/>
      <c r="R11"/>
      <c r="S11" s="231"/>
    </row>
    <row r="12" spans="2:19">
      <c r="B12" s="264"/>
      <c r="C12" s="314" t="e">
        <f t="shared" si="0"/>
        <v>#N/A</v>
      </c>
      <c r="D12" s="327"/>
      <c r="E12" s="335"/>
      <c r="F12" s="257"/>
      <c r="G12" s="309"/>
      <c r="H12" s="303"/>
      <c r="I12" s="303"/>
      <c r="J12" s="303"/>
      <c r="K12" s="303"/>
      <c r="L12" s="303"/>
      <c r="M12" s="303"/>
      <c r="N12" s="303"/>
      <c r="O12" s="303"/>
      <c r="P12" s="303"/>
      <c r="Q12" s="280"/>
      <c r="R12"/>
      <c r="S12" s="231"/>
    </row>
    <row r="13" spans="2:19">
      <c r="B13" s="264"/>
      <c r="C13" s="314" t="e">
        <f t="shared" si="0"/>
        <v>#N/A</v>
      </c>
      <c r="D13" s="327"/>
      <c r="E13" s="335"/>
      <c r="F13" s="257"/>
      <c r="G13" s="309"/>
      <c r="H13" s="303"/>
      <c r="I13" s="303"/>
      <c r="J13" s="303"/>
      <c r="K13" s="303"/>
      <c r="L13" s="303"/>
      <c r="M13" s="303"/>
      <c r="N13" s="303"/>
      <c r="O13" s="303"/>
      <c r="P13" s="303"/>
      <c r="Q13" s="280"/>
      <c r="R13"/>
      <c r="S13" s="231"/>
    </row>
    <row r="14" spans="2:19">
      <c r="B14" s="264"/>
      <c r="C14" s="314" t="e">
        <f t="shared" si="0"/>
        <v>#N/A</v>
      </c>
      <c r="D14" s="327"/>
      <c r="E14" s="335"/>
      <c r="F14" s="257"/>
      <c r="G14" s="309"/>
      <c r="H14" s="303"/>
      <c r="I14" s="303"/>
      <c r="J14" s="303"/>
      <c r="K14" s="303"/>
      <c r="L14" s="303"/>
      <c r="M14" s="303"/>
      <c r="N14" s="303"/>
      <c r="O14" s="303"/>
      <c r="P14" s="303"/>
      <c r="Q14" s="280"/>
      <c r="R14"/>
      <c r="S14" s="231"/>
    </row>
    <row r="15" spans="2:19">
      <c r="B15" s="264"/>
      <c r="C15" s="314" t="e">
        <f t="shared" si="0"/>
        <v>#N/A</v>
      </c>
      <c r="D15" s="327"/>
      <c r="E15" s="335"/>
      <c r="F15" s="257"/>
      <c r="G15" s="309"/>
      <c r="H15" s="303"/>
      <c r="I15" s="303"/>
      <c r="J15" s="303"/>
      <c r="K15" s="303"/>
      <c r="L15" s="303"/>
      <c r="M15" s="303"/>
      <c r="N15" s="303"/>
      <c r="O15" s="303"/>
      <c r="P15" s="303"/>
      <c r="Q15" s="280"/>
      <c r="R15"/>
      <c r="S15" s="231"/>
    </row>
    <row r="16" spans="2:19">
      <c r="B16" s="264"/>
      <c r="C16" s="314" t="e">
        <f t="shared" si="0"/>
        <v>#N/A</v>
      </c>
      <c r="D16" s="327"/>
      <c r="E16" s="335"/>
      <c r="F16" s="257"/>
      <c r="G16" s="309"/>
      <c r="H16" s="303"/>
      <c r="I16" s="303"/>
      <c r="J16" s="303"/>
      <c r="K16" s="303"/>
      <c r="L16" s="303"/>
      <c r="M16" s="303"/>
      <c r="N16" s="303"/>
      <c r="O16" s="303"/>
      <c r="P16" s="303"/>
      <c r="Q16" s="280"/>
      <c r="R16"/>
      <c r="S16" s="231"/>
    </row>
    <row r="17" spans="2:19">
      <c r="B17" s="264"/>
      <c r="C17" s="314" t="e">
        <f t="shared" si="0"/>
        <v>#N/A</v>
      </c>
      <c r="D17" s="327"/>
      <c r="E17" s="335"/>
      <c r="F17" s="257"/>
      <c r="G17" s="309"/>
      <c r="H17" s="303"/>
      <c r="I17" s="303"/>
      <c r="J17" s="303"/>
      <c r="K17" s="303"/>
      <c r="L17" s="303"/>
      <c r="M17" s="303"/>
      <c r="N17" s="303"/>
      <c r="O17" s="303"/>
      <c r="P17" s="303"/>
      <c r="Q17" s="280"/>
      <c r="R17"/>
      <c r="S17" s="231"/>
    </row>
    <row r="18" spans="2:19">
      <c r="B18" s="264"/>
      <c r="C18" s="314" t="e">
        <f t="shared" si="0"/>
        <v>#N/A</v>
      </c>
      <c r="D18" s="327"/>
      <c r="E18" s="335"/>
      <c r="F18" s="257"/>
      <c r="G18" s="309"/>
      <c r="H18" s="303"/>
      <c r="I18" s="303"/>
      <c r="J18" s="303"/>
      <c r="K18" s="303"/>
      <c r="L18" s="303"/>
      <c r="M18" s="303"/>
      <c r="N18" s="303"/>
      <c r="O18" s="303"/>
      <c r="P18" s="303"/>
      <c r="Q18" s="280"/>
      <c r="R18"/>
      <c r="S18" s="231"/>
    </row>
    <row r="19" spans="2:19">
      <c r="B19" s="264"/>
      <c r="C19" s="314" t="e">
        <f t="shared" si="0"/>
        <v>#N/A</v>
      </c>
      <c r="D19" s="327"/>
      <c r="E19" s="335"/>
      <c r="F19" s="257"/>
      <c r="G19" s="309"/>
      <c r="H19" s="303"/>
      <c r="I19" s="303"/>
      <c r="J19" s="303"/>
      <c r="K19" s="303"/>
      <c r="L19" s="303"/>
      <c r="M19" s="303"/>
      <c r="N19" s="303"/>
      <c r="O19" s="303"/>
      <c r="P19" s="303"/>
      <c r="Q19" s="280"/>
      <c r="R19"/>
      <c r="S19" s="231"/>
    </row>
    <row r="20" spans="2:19">
      <c r="B20" s="264"/>
      <c r="C20" s="314" t="e">
        <f t="shared" si="0"/>
        <v>#N/A</v>
      </c>
      <c r="D20" s="327"/>
      <c r="E20" s="335"/>
      <c r="F20" s="257"/>
      <c r="G20" s="309"/>
      <c r="H20" s="303"/>
      <c r="I20" s="303"/>
      <c r="J20" s="303"/>
      <c r="K20" s="303"/>
      <c r="L20" s="303"/>
      <c r="M20" s="303"/>
      <c r="N20" s="303"/>
      <c r="O20" s="303"/>
      <c r="P20" s="303"/>
      <c r="Q20" s="280"/>
      <c r="R20"/>
      <c r="S20" s="231"/>
    </row>
    <row r="21" spans="2:19">
      <c r="B21" s="264"/>
      <c r="C21" s="314" t="e">
        <f t="shared" si="0"/>
        <v>#N/A</v>
      </c>
      <c r="D21" s="327"/>
      <c r="E21" s="335"/>
      <c r="F21" s="257"/>
      <c r="G21" s="309"/>
      <c r="H21" s="303"/>
      <c r="I21" s="303"/>
      <c r="J21" s="303"/>
      <c r="K21" s="303"/>
      <c r="L21" s="303"/>
      <c r="M21" s="303"/>
      <c r="N21" s="303"/>
      <c r="O21" s="303"/>
      <c r="P21" s="303"/>
      <c r="Q21" s="280"/>
      <c r="R21"/>
      <c r="S21" s="231"/>
    </row>
    <row r="22" spans="2:19">
      <c r="B22" s="264"/>
      <c r="C22" s="314" t="e">
        <f t="shared" si="0"/>
        <v>#N/A</v>
      </c>
      <c r="D22" s="3"/>
      <c r="E22" s="335"/>
      <c r="F22" s="257"/>
      <c r="G22" s="309"/>
      <c r="H22" s="303"/>
      <c r="I22" s="303"/>
      <c r="J22" s="303"/>
      <c r="K22" s="303"/>
      <c r="L22" s="303"/>
      <c r="M22" s="303"/>
      <c r="N22" s="303"/>
      <c r="O22" s="303"/>
      <c r="P22" s="303"/>
      <c r="Q22" s="280"/>
      <c r="R22"/>
      <c r="S22" s="231"/>
    </row>
    <row r="23" spans="2:19">
      <c r="B23" s="264"/>
      <c r="C23" s="314" t="e">
        <f t="shared" si="0"/>
        <v>#N/A</v>
      </c>
      <c r="D23" s="327"/>
      <c r="E23" s="335"/>
      <c r="F23" s="257"/>
      <c r="G23" s="309"/>
      <c r="H23" s="303"/>
      <c r="I23" s="310"/>
      <c r="J23" s="303"/>
      <c r="K23" s="303"/>
      <c r="L23" s="303"/>
      <c r="M23" s="303"/>
      <c r="N23" s="303"/>
      <c r="O23" s="303"/>
      <c r="P23" s="303"/>
      <c r="Q23" s="280"/>
      <c r="R23"/>
      <c r="S23" s="231"/>
    </row>
    <row r="24" spans="2:19">
      <c r="B24" s="264"/>
      <c r="C24" s="314" t="e">
        <f t="shared" si="0"/>
        <v>#N/A</v>
      </c>
      <c r="D24" s="327"/>
      <c r="E24" s="335"/>
      <c r="F24" s="257"/>
      <c r="G24" s="311"/>
      <c r="H24" s="305"/>
      <c r="I24" s="305"/>
      <c r="J24" s="303"/>
      <c r="K24" s="303"/>
      <c r="L24" s="303"/>
      <c r="M24" s="303"/>
      <c r="N24" s="303"/>
      <c r="O24" s="303"/>
      <c r="P24" s="303"/>
      <c r="Q24" s="280"/>
      <c r="R24"/>
      <c r="S24" s="231"/>
    </row>
    <row r="25" spans="2:19">
      <c r="B25" s="264"/>
      <c r="C25" s="314" t="e">
        <f t="shared" si="0"/>
        <v>#N/A</v>
      </c>
      <c r="D25" s="327"/>
      <c r="E25" s="335"/>
      <c r="F25" s="257"/>
      <c r="G25" s="309"/>
      <c r="H25" s="303"/>
      <c r="I25" s="303"/>
      <c r="J25" s="303"/>
      <c r="K25" s="303"/>
      <c r="L25" s="303"/>
      <c r="M25" s="303"/>
      <c r="N25" s="303"/>
      <c r="O25" s="303"/>
      <c r="P25" s="303"/>
      <c r="Q25" s="280"/>
      <c r="R25"/>
      <c r="S25" s="231"/>
    </row>
    <row r="26" spans="2:19">
      <c r="B26" s="264"/>
      <c r="C26" s="314" t="e">
        <f t="shared" si="0"/>
        <v>#N/A</v>
      </c>
      <c r="D26" s="327"/>
      <c r="E26" s="335"/>
      <c r="F26" s="257"/>
      <c r="G26" s="309"/>
      <c r="H26" s="303"/>
      <c r="I26" s="303"/>
      <c r="J26" s="303"/>
      <c r="K26" s="303"/>
      <c r="L26" s="303"/>
      <c r="M26" s="303"/>
      <c r="N26" s="303"/>
      <c r="O26" s="303"/>
      <c r="P26" s="303"/>
      <c r="Q26" s="280"/>
      <c r="R26"/>
      <c r="S26" s="231"/>
    </row>
    <row r="27" spans="2:19">
      <c r="B27" s="264"/>
      <c r="C27" s="314" t="e">
        <f t="shared" si="0"/>
        <v>#N/A</v>
      </c>
      <c r="D27" s="327"/>
      <c r="E27" s="335"/>
      <c r="F27" s="257"/>
      <c r="G27" s="309"/>
      <c r="H27" s="303"/>
      <c r="I27" s="303"/>
      <c r="J27" s="303"/>
      <c r="K27" s="303"/>
      <c r="L27" s="303"/>
      <c r="M27" s="303"/>
      <c r="N27" s="303"/>
      <c r="O27" s="303"/>
      <c r="P27" s="303"/>
      <c r="Q27" s="280"/>
      <c r="R27"/>
      <c r="S27" s="231"/>
    </row>
    <row r="28" spans="2:19">
      <c r="B28" s="264"/>
      <c r="C28" s="314" t="e">
        <f t="shared" si="0"/>
        <v>#N/A</v>
      </c>
      <c r="D28" s="327"/>
      <c r="E28" s="335"/>
      <c r="F28" s="257"/>
      <c r="G28" s="309"/>
      <c r="H28" s="303"/>
      <c r="I28" s="303"/>
      <c r="J28" s="303"/>
      <c r="K28" s="303"/>
      <c r="L28" s="303"/>
      <c r="M28" s="303"/>
      <c r="N28" s="303"/>
      <c r="O28" s="303"/>
      <c r="P28" s="303"/>
      <c r="Q28" s="280"/>
      <c r="R28"/>
      <c r="S28" s="231"/>
    </row>
    <row r="29" spans="2:19">
      <c r="B29" s="264"/>
      <c r="C29" s="314" t="e">
        <f t="shared" si="0"/>
        <v>#N/A</v>
      </c>
      <c r="D29" s="327"/>
      <c r="E29" s="335"/>
      <c r="F29" s="257"/>
      <c r="G29" s="312"/>
      <c r="H29" s="305"/>
      <c r="I29" s="303"/>
      <c r="J29" s="303"/>
      <c r="K29" s="303"/>
      <c r="L29" s="303"/>
      <c r="M29" s="303"/>
      <c r="N29" s="303"/>
      <c r="O29" s="303"/>
      <c r="P29" s="303"/>
      <c r="Q29" s="280"/>
      <c r="R29"/>
      <c r="S29" s="231"/>
    </row>
    <row r="30" spans="2:19">
      <c r="B30" s="264"/>
      <c r="C30" s="314" t="e">
        <f t="shared" si="0"/>
        <v>#N/A</v>
      </c>
      <c r="D30" s="327"/>
      <c r="E30" s="335"/>
      <c r="F30" s="257"/>
      <c r="G30" s="309"/>
      <c r="H30" s="303"/>
      <c r="I30" s="303"/>
      <c r="J30" s="303"/>
      <c r="K30" s="303"/>
      <c r="L30" s="303"/>
      <c r="M30" s="303"/>
      <c r="N30" s="303"/>
      <c r="O30" s="303"/>
      <c r="P30" s="303"/>
      <c r="Q30" s="280"/>
      <c r="R30"/>
      <c r="S30" s="231"/>
    </row>
    <row r="31" spans="2:19" ht="15" customHeight="1">
      <c r="B31" s="264"/>
      <c r="C31" s="314" t="e">
        <f t="shared" si="0"/>
        <v>#N/A</v>
      </c>
      <c r="D31" s="327"/>
      <c r="E31" s="335"/>
      <c r="F31" s="257"/>
      <c r="G31" s="309"/>
      <c r="H31" s="303"/>
      <c r="I31" s="303"/>
      <c r="J31" s="303"/>
      <c r="K31" s="303"/>
      <c r="L31" s="303"/>
      <c r="M31" s="303"/>
      <c r="N31" s="303"/>
      <c r="O31" s="303"/>
      <c r="P31" s="303"/>
      <c r="Q31" s="280"/>
      <c r="R31"/>
      <c r="S31" s="231"/>
    </row>
    <row r="32" spans="2:19">
      <c r="B32" s="264"/>
      <c r="C32" s="314" t="e">
        <f t="shared" si="0"/>
        <v>#N/A</v>
      </c>
      <c r="D32" s="327"/>
      <c r="E32" s="335"/>
      <c r="F32" s="257"/>
      <c r="G32" s="309"/>
      <c r="H32" s="303"/>
      <c r="I32" s="303"/>
      <c r="J32" s="303"/>
      <c r="K32" s="303"/>
      <c r="L32" s="303"/>
      <c r="M32" s="303"/>
      <c r="N32" s="303"/>
      <c r="O32" s="303"/>
      <c r="P32" s="303"/>
      <c r="Q32" s="280"/>
      <c r="R32"/>
      <c r="S32" s="231"/>
    </row>
    <row r="33" spans="2:19">
      <c r="B33" s="264"/>
      <c r="C33" s="314" t="e">
        <f t="shared" si="0"/>
        <v>#N/A</v>
      </c>
      <c r="D33" s="327"/>
      <c r="E33" s="335"/>
      <c r="F33" s="257"/>
      <c r="G33" s="309"/>
      <c r="H33" s="303"/>
      <c r="I33" s="303"/>
      <c r="J33" s="303"/>
      <c r="K33" s="303"/>
      <c r="L33" s="303"/>
      <c r="M33" s="303"/>
      <c r="N33" s="303"/>
      <c r="O33" s="303"/>
      <c r="P33" s="303"/>
      <c r="Q33" s="280"/>
      <c r="R33"/>
      <c r="S33" s="231"/>
    </row>
    <row r="34" spans="2:19">
      <c r="B34" s="264"/>
      <c r="C34" s="314" t="e">
        <f t="shared" si="0"/>
        <v>#N/A</v>
      </c>
      <c r="D34" s="3"/>
      <c r="E34" s="354"/>
      <c r="F34"/>
      <c r="G34" s="313"/>
      <c r="H34" s="303"/>
      <c r="I34" s="310"/>
      <c r="J34" s="303"/>
      <c r="K34" s="303"/>
      <c r="L34" s="303"/>
      <c r="M34" s="303"/>
      <c r="N34" s="303"/>
      <c r="O34" s="303"/>
      <c r="P34" s="303"/>
      <c r="Q34" s="280"/>
      <c r="R34"/>
      <c r="S34" s="231"/>
    </row>
    <row r="35" spans="2:19">
      <c r="B35" s="264"/>
      <c r="C35" s="314" t="e">
        <f t="shared" si="0"/>
        <v>#N/A</v>
      </c>
      <c r="D35" s="327"/>
      <c r="E35" s="335"/>
      <c r="F35" s="257"/>
      <c r="G35" s="311"/>
      <c r="H35" s="305"/>
      <c r="I35" s="303"/>
      <c r="J35" s="303"/>
      <c r="K35" s="303"/>
      <c r="L35" s="303"/>
      <c r="M35" s="303"/>
      <c r="N35" s="303"/>
      <c r="O35" s="303"/>
      <c r="P35" s="303"/>
      <c r="Q35" s="280"/>
      <c r="R35"/>
      <c r="S35" s="231"/>
    </row>
    <row r="36" spans="2:19">
      <c r="B36" s="264"/>
      <c r="C36" s="314" t="e">
        <f t="shared" si="0"/>
        <v>#N/A</v>
      </c>
      <c r="D36" s="3"/>
      <c r="E36" s="354"/>
      <c r="F36"/>
      <c r="G36" s="313"/>
      <c r="H36" s="303"/>
      <c r="I36" s="303"/>
      <c r="J36" s="303"/>
      <c r="K36" s="303"/>
      <c r="L36" s="303"/>
      <c r="M36" s="303"/>
      <c r="N36" s="303"/>
      <c r="O36" s="303"/>
      <c r="P36" s="303"/>
      <c r="Q36" s="280"/>
      <c r="R36"/>
      <c r="S36" s="231"/>
    </row>
    <row r="37" spans="2:19">
      <c r="B37" s="264"/>
      <c r="C37" s="314" t="e">
        <f t="shared" si="0"/>
        <v>#N/A</v>
      </c>
      <c r="D37" s="327"/>
      <c r="E37" s="335"/>
      <c r="F37" s="257"/>
      <c r="G37" s="309"/>
      <c r="H37" s="303"/>
      <c r="I37" s="303"/>
      <c r="J37" s="303"/>
      <c r="K37" s="303"/>
      <c r="L37" s="303"/>
      <c r="M37" s="303"/>
      <c r="N37" s="303"/>
      <c r="O37" s="303"/>
      <c r="P37" s="303"/>
      <c r="Q37" s="280"/>
      <c r="R37"/>
      <c r="S37" s="231"/>
    </row>
    <row r="38" spans="2:19">
      <c r="B38" s="264"/>
      <c r="C38" s="314" t="e">
        <f t="shared" si="0"/>
        <v>#N/A</v>
      </c>
      <c r="D38" s="327"/>
      <c r="E38" s="335"/>
      <c r="F38" s="257"/>
      <c r="G38" s="311"/>
      <c r="H38" s="305"/>
      <c r="I38" s="303"/>
      <c r="J38" s="303"/>
      <c r="K38" s="303"/>
      <c r="L38" s="303"/>
      <c r="M38" s="303"/>
      <c r="N38" s="303"/>
      <c r="O38" s="303"/>
      <c r="P38" s="303"/>
      <c r="Q38" s="280"/>
      <c r="R38"/>
      <c r="S38" s="231"/>
    </row>
    <row r="39" spans="2:19">
      <c r="B39" s="264"/>
      <c r="C39" s="314" t="e">
        <f t="shared" si="0"/>
        <v>#N/A</v>
      </c>
      <c r="D39" s="327"/>
      <c r="E39" s="335"/>
      <c r="F39" s="257"/>
      <c r="G39" s="309"/>
      <c r="H39" s="303"/>
      <c r="I39" s="303"/>
      <c r="J39" s="303"/>
      <c r="K39" s="303"/>
      <c r="L39" s="303"/>
      <c r="M39" s="303"/>
      <c r="N39" s="303"/>
      <c r="O39" s="303"/>
      <c r="P39" s="303"/>
      <c r="Q39" s="280"/>
      <c r="R39"/>
      <c r="S39" s="231"/>
    </row>
    <row r="40" spans="2:19">
      <c r="B40" s="264"/>
      <c r="C40" s="314" t="e">
        <f t="shared" si="0"/>
        <v>#N/A</v>
      </c>
      <c r="D40" s="327"/>
      <c r="E40" s="335"/>
      <c r="F40" s="257"/>
      <c r="G40" s="312"/>
      <c r="H40" s="305"/>
      <c r="I40" s="303"/>
      <c r="J40" s="303"/>
      <c r="K40" s="303"/>
      <c r="L40" s="303"/>
      <c r="M40" s="303"/>
      <c r="N40" s="303"/>
      <c r="O40" s="303"/>
      <c r="P40" s="303"/>
      <c r="Q40" s="280"/>
      <c r="R40"/>
      <c r="S40" s="231"/>
    </row>
    <row r="41" spans="2:19">
      <c r="B41" s="264"/>
      <c r="C41" s="314" t="e">
        <f t="shared" si="0"/>
        <v>#N/A</v>
      </c>
      <c r="D41" s="3"/>
      <c r="E41" s="354"/>
      <c r="F41"/>
      <c r="G41" s="313"/>
      <c r="H41" s="303"/>
      <c r="I41" s="303"/>
      <c r="J41" s="303"/>
      <c r="K41" s="303"/>
      <c r="L41" s="303"/>
      <c r="M41" s="303"/>
      <c r="N41" s="303"/>
      <c r="O41" s="303"/>
      <c r="P41" s="303"/>
      <c r="Q41" s="280"/>
      <c r="R41"/>
      <c r="S41" s="231"/>
    </row>
    <row r="42" spans="2:19">
      <c r="B42" s="264"/>
      <c r="C42" s="314" t="e">
        <f t="shared" si="0"/>
        <v>#N/A</v>
      </c>
      <c r="D42" s="257"/>
      <c r="E42" s="277"/>
      <c r="F42" s="257"/>
      <c r="G42" s="309"/>
      <c r="H42" s="303"/>
      <c r="I42" s="303"/>
      <c r="J42" s="303"/>
      <c r="K42" s="303"/>
      <c r="L42" s="303"/>
      <c r="M42" s="303"/>
      <c r="N42" s="303"/>
      <c r="O42" s="303"/>
      <c r="P42" s="303"/>
      <c r="Q42" s="280"/>
      <c r="R42"/>
      <c r="S42" s="231"/>
    </row>
    <row r="43" spans="2:19">
      <c r="B43" s="264"/>
      <c r="C43" s="314" t="e">
        <f t="shared" si="0"/>
        <v>#N/A</v>
      </c>
      <c r="D43"/>
      <c r="E43" s="277"/>
      <c r="F43" s="257"/>
      <c r="G43" s="311"/>
      <c r="H43" s="305"/>
      <c r="I43" s="303"/>
      <c r="J43" s="303"/>
      <c r="K43" s="303"/>
      <c r="L43" s="303"/>
      <c r="M43" s="303"/>
      <c r="N43" s="303"/>
      <c r="O43" s="303"/>
      <c r="P43" s="303"/>
      <c r="Q43" s="280"/>
      <c r="R43"/>
      <c r="S43" s="231"/>
    </row>
    <row r="44" spans="2:19">
      <c r="B44" s="264"/>
      <c r="C44" s="314" t="e">
        <f t="shared" si="0"/>
        <v>#N/A</v>
      </c>
      <c r="D44" s="257"/>
      <c r="E44" s="277"/>
      <c r="F44" s="257"/>
      <c r="G44" s="309"/>
      <c r="H44" s="303"/>
      <c r="I44" s="303"/>
      <c r="J44" s="303"/>
      <c r="K44" s="303"/>
      <c r="L44" s="303"/>
      <c r="M44" s="303"/>
      <c r="N44" s="303"/>
      <c r="O44" s="303"/>
      <c r="P44" s="303"/>
      <c r="Q44" s="280"/>
      <c r="R44"/>
      <c r="S44" s="231"/>
    </row>
    <row r="45" spans="2:19">
      <c r="B45" s="264"/>
      <c r="C45" s="314" t="e">
        <f t="shared" si="0"/>
        <v>#N/A</v>
      </c>
      <c r="D45" s="257"/>
      <c r="E45" s="277"/>
      <c r="F45" s="257"/>
      <c r="G45" s="309"/>
      <c r="H45" s="303"/>
      <c r="I45" s="303"/>
      <c r="J45" s="303"/>
      <c r="K45" s="303"/>
      <c r="L45" s="303"/>
      <c r="M45" s="303"/>
      <c r="N45" s="303"/>
      <c r="O45" s="303"/>
      <c r="P45" s="303"/>
      <c r="Q45" s="280"/>
      <c r="R45"/>
      <c r="S45" s="231"/>
    </row>
    <row r="46" spans="2:19">
      <c r="B46" s="264"/>
      <c r="C46" s="314" t="e">
        <f t="shared" si="0"/>
        <v>#N/A</v>
      </c>
      <c r="D46" s="257"/>
      <c r="E46" s="277"/>
      <c r="F46" s="257"/>
      <c r="G46" s="309"/>
      <c r="H46" s="303"/>
      <c r="I46" s="303"/>
      <c r="J46" s="303"/>
      <c r="K46" s="303"/>
      <c r="L46" s="303"/>
      <c r="M46" s="303"/>
      <c r="N46" s="303"/>
      <c r="O46" s="303"/>
      <c r="P46" s="303"/>
      <c r="Q46" s="280"/>
      <c r="R46"/>
      <c r="S46" s="231"/>
    </row>
    <row r="47" spans="2:19">
      <c r="B47" s="264"/>
      <c r="C47" s="314" t="e">
        <f t="shared" si="0"/>
        <v>#N/A</v>
      </c>
      <c r="D47" s="257"/>
      <c r="E47" s="277"/>
      <c r="F47" s="257"/>
      <c r="G47" s="309"/>
      <c r="H47" s="303"/>
      <c r="I47" s="303"/>
      <c r="J47" s="303"/>
      <c r="K47" s="303"/>
      <c r="L47" s="303"/>
      <c r="M47" s="303"/>
      <c r="N47" s="303"/>
      <c r="O47" s="303"/>
      <c r="P47" s="303"/>
      <c r="Q47" s="280"/>
      <c r="R47"/>
      <c r="S47" s="231"/>
    </row>
    <row r="48" spans="2:19">
      <c r="B48" s="264"/>
      <c r="C48" s="314" t="e">
        <f t="shared" si="0"/>
        <v>#N/A</v>
      </c>
      <c r="D48" s="257"/>
      <c r="E48" s="277"/>
      <c r="F48" s="257"/>
      <c r="G48" s="309"/>
      <c r="H48" s="303"/>
      <c r="I48" s="303"/>
      <c r="J48" s="303"/>
      <c r="K48" s="303"/>
      <c r="L48" s="303"/>
      <c r="M48" s="303"/>
      <c r="N48" s="303"/>
      <c r="O48" s="303"/>
      <c r="P48" s="303"/>
      <c r="Q48" s="280"/>
      <c r="R48"/>
      <c r="S48" s="231"/>
    </row>
    <row r="49" spans="2:19">
      <c r="B49" s="264"/>
      <c r="C49" s="314" t="e">
        <f t="shared" si="0"/>
        <v>#N/A</v>
      </c>
      <c r="D49" s="257"/>
      <c r="E49" s="277"/>
      <c r="F49" s="257"/>
      <c r="G49" s="309"/>
      <c r="H49" s="303"/>
      <c r="I49" s="303"/>
      <c r="J49" s="303"/>
      <c r="K49" s="303"/>
      <c r="L49" s="303"/>
      <c r="M49" s="303"/>
      <c r="N49" s="303"/>
      <c r="O49" s="303"/>
      <c r="P49" s="303"/>
      <c r="Q49" s="280"/>
      <c r="R49"/>
      <c r="S49" s="231"/>
    </row>
    <row r="50" spans="2:19">
      <c r="B50" s="264"/>
      <c r="C50" s="314" t="e">
        <f t="shared" si="0"/>
        <v>#N/A</v>
      </c>
      <c r="D50"/>
      <c r="E50" s="300"/>
      <c r="F50" s="261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280"/>
      <c r="R50"/>
      <c r="S50" s="231"/>
    </row>
    <row r="51" spans="2:19">
      <c r="B51" s="264"/>
      <c r="C51" s="314" t="e">
        <f t="shared" si="0"/>
        <v>#N/A</v>
      </c>
      <c r="D51"/>
      <c r="E51" s="300"/>
      <c r="F51" s="261"/>
      <c r="G51" s="303"/>
      <c r="H51" s="303"/>
      <c r="I51" s="303"/>
      <c r="J51" s="303"/>
      <c r="K51" s="303"/>
      <c r="L51" s="303"/>
      <c r="M51" s="303"/>
      <c r="N51" s="303"/>
      <c r="O51" s="303"/>
      <c r="P51" s="303"/>
      <c r="Q51" s="280"/>
      <c r="R51"/>
      <c r="S51" s="231"/>
    </row>
    <row r="52" spans="2:19">
      <c r="B52" s="264"/>
      <c r="C52" s="314" t="e">
        <f t="shared" si="0"/>
        <v>#N/A</v>
      </c>
      <c r="D52"/>
      <c r="E52" s="300"/>
      <c r="F52" s="261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280"/>
      <c r="R52"/>
      <c r="S52" s="231"/>
    </row>
    <row r="53" spans="2:19">
      <c r="B53" s="264"/>
      <c r="C53" s="314" t="e">
        <f t="shared" si="0"/>
        <v>#N/A</v>
      </c>
      <c r="D53"/>
      <c r="E53" s="300"/>
      <c r="F53" s="261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280"/>
      <c r="R53"/>
      <c r="S53" s="231"/>
    </row>
    <row r="54" spans="2:19">
      <c r="B54" s="264"/>
      <c r="C54" s="314" t="e">
        <f t="shared" si="0"/>
        <v>#N/A</v>
      </c>
      <c r="D54"/>
      <c r="E54" s="300"/>
      <c r="F54" s="261"/>
      <c r="G54" s="303"/>
      <c r="H54" s="303"/>
      <c r="I54" s="303"/>
      <c r="J54" s="303"/>
      <c r="K54" s="303"/>
      <c r="L54" s="303"/>
      <c r="M54" s="303"/>
      <c r="N54" s="303"/>
      <c r="O54" s="303"/>
      <c r="P54" s="303"/>
      <c r="Q54" s="280"/>
      <c r="R54"/>
      <c r="S54" s="231"/>
    </row>
    <row r="55" spans="2:19">
      <c r="B55" s="264"/>
      <c r="C55" s="314" t="e">
        <f t="shared" si="0"/>
        <v>#N/A</v>
      </c>
      <c r="D55"/>
      <c r="E55" s="300"/>
      <c r="F55" s="261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280"/>
      <c r="R55"/>
      <c r="S55" s="231"/>
    </row>
    <row r="56" spans="2:19">
      <c r="B56" s="264"/>
      <c r="C56" s="314" t="e">
        <f t="shared" si="0"/>
        <v>#N/A</v>
      </c>
      <c r="D56"/>
      <c r="E56" s="300"/>
      <c r="F56" s="261"/>
      <c r="G56" s="303"/>
      <c r="H56" s="303"/>
      <c r="I56" s="303"/>
      <c r="J56" s="303"/>
      <c r="K56" s="303"/>
      <c r="L56" s="303"/>
      <c r="M56" s="303"/>
      <c r="N56" s="303"/>
      <c r="O56" s="303"/>
      <c r="P56" s="303"/>
      <c r="Q56" s="280"/>
      <c r="R56"/>
      <c r="S56" s="231"/>
    </row>
    <row r="57" spans="2:19">
      <c r="B57" s="264"/>
      <c r="C57" s="314" t="e">
        <f t="shared" si="0"/>
        <v>#N/A</v>
      </c>
      <c r="D57"/>
      <c r="E57" s="300"/>
      <c r="F57" s="261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280"/>
      <c r="R57"/>
      <c r="S57" s="231"/>
    </row>
    <row r="58" spans="2:19">
      <c r="B58" s="264"/>
      <c r="C58" s="314" t="e">
        <f t="shared" si="0"/>
        <v>#N/A</v>
      </c>
      <c r="D58"/>
      <c r="E58" s="300"/>
      <c r="F58" s="261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280"/>
      <c r="R58"/>
      <c r="S58" s="231"/>
    </row>
    <row r="59" spans="2:19">
      <c r="B59" s="264"/>
      <c r="C59" s="314" t="e">
        <f t="shared" si="0"/>
        <v>#N/A</v>
      </c>
      <c r="D59"/>
      <c r="E59" s="300"/>
      <c r="F59" s="261"/>
      <c r="G59" s="303"/>
      <c r="H59" s="303"/>
      <c r="I59" s="303"/>
      <c r="J59" s="303"/>
      <c r="K59" s="303"/>
      <c r="L59" s="303"/>
      <c r="M59" s="303"/>
      <c r="N59" s="303"/>
      <c r="O59" s="303"/>
      <c r="P59" s="303"/>
      <c r="Q59" s="280"/>
      <c r="R59"/>
      <c r="S59" s="231"/>
    </row>
    <row r="60" spans="2:19">
      <c r="B60" s="264"/>
      <c r="C60" s="314" t="e">
        <f t="shared" si="0"/>
        <v>#N/A</v>
      </c>
      <c r="D60"/>
      <c r="E60" s="300"/>
      <c r="F60" s="261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280"/>
      <c r="R60"/>
      <c r="S60" s="231"/>
    </row>
    <row r="61" spans="2:19">
      <c r="B61" s="264"/>
      <c r="C61" s="314" t="e">
        <f t="shared" si="0"/>
        <v>#N/A</v>
      </c>
      <c r="D61"/>
      <c r="E61" s="300"/>
      <c r="F61" s="261"/>
      <c r="G61" s="303"/>
      <c r="H61" s="303"/>
      <c r="I61" s="303"/>
      <c r="J61" s="303"/>
      <c r="K61" s="303"/>
      <c r="L61" s="303"/>
      <c r="M61" s="303"/>
      <c r="N61" s="303"/>
      <c r="O61" s="303"/>
      <c r="P61" s="303"/>
      <c r="Q61" s="280"/>
      <c r="R61"/>
      <c r="S61" s="231"/>
    </row>
    <row r="62" spans="2:19">
      <c r="B62" s="264"/>
      <c r="C62" s="314" t="e">
        <f t="shared" si="0"/>
        <v>#N/A</v>
      </c>
      <c r="D62"/>
      <c r="E62" s="300"/>
      <c r="F62" s="261"/>
      <c r="G62" s="303"/>
      <c r="H62" s="303"/>
      <c r="I62" s="303"/>
      <c r="J62" s="303"/>
      <c r="K62" s="303"/>
      <c r="L62" s="303"/>
      <c r="M62" s="303"/>
      <c r="N62" s="303"/>
      <c r="O62" s="303"/>
      <c r="P62" s="303"/>
      <c r="Q62" s="280"/>
      <c r="R62"/>
      <c r="S62" s="231"/>
    </row>
    <row r="63" spans="2:19">
      <c r="B63" s="264"/>
      <c r="C63" s="314" t="e">
        <f t="shared" si="0"/>
        <v>#N/A</v>
      </c>
      <c r="D63"/>
      <c r="E63" s="300"/>
      <c r="F63" s="261"/>
      <c r="G63" s="303"/>
      <c r="H63" s="303"/>
      <c r="I63" s="303"/>
      <c r="J63" s="303"/>
      <c r="K63" s="303"/>
      <c r="L63" s="303"/>
      <c r="M63" s="303"/>
      <c r="N63" s="303"/>
      <c r="O63" s="303"/>
      <c r="P63" s="303"/>
      <c r="Q63" s="280"/>
      <c r="R63"/>
      <c r="S63" s="231"/>
    </row>
    <row r="64" spans="2:19">
      <c r="B64" s="264"/>
      <c r="C64" s="314" t="e">
        <f t="shared" si="0"/>
        <v>#N/A</v>
      </c>
      <c r="D64"/>
      <c r="E64" s="300"/>
      <c r="F64" s="261"/>
      <c r="G64"/>
      <c r="H64"/>
      <c r="I64"/>
      <c r="J64"/>
      <c r="K64"/>
      <c r="L64"/>
      <c r="M64"/>
      <c r="N64"/>
      <c r="O64"/>
      <c r="P64"/>
      <c r="Q64" s="280"/>
      <c r="R64"/>
      <c r="S64"/>
    </row>
    <row r="65" spans="2:19">
      <c r="B65" s="264"/>
      <c r="C65" s="314" t="e">
        <f t="shared" si="0"/>
        <v>#N/A</v>
      </c>
      <c r="D65"/>
      <c r="E65" s="300"/>
      <c r="F65" s="261"/>
      <c r="G65"/>
      <c r="H65"/>
      <c r="I65"/>
      <c r="J65"/>
      <c r="K65"/>
      <c r="L65"/>
      <c r="M65"/>
      <c r="N65"/>
      <c r="O65"/>
      <c r="P65"/>
      <c r="Q65" s="280"/>
      <c r="R65"/>
      <c r="S65" s="231"/>
    </row>
    <row r="66" spans="2:19">
      <c r="B66" s="264"/>
      <c r="C66" s="314" t="e">
        <f t="shared" si="0"/>
        <v>#N/A</v>
      </c>
      <c r="D66"/>
      <c r="E66" s="300"/>
      <c r="F66" s="261"/>
      <c r="G66"/>
      <c r="H66"/>
      <c r="I66"/>
      <c r="J66"/>
      <c r="K66"/>
      <c r="L66"/>
      <c r="M66"/>
      <c r="N66"/>
      <c r="O66"/>
      <c r="P66"/>
      <c r="Q66" s="280"/>
      <c r="R66"/>
      <c r="S66" s="231"/>
    </row>
    <row r="67" spans="2:19">
      <c r="B67" s="264"/>
      <c r="C67" s="314" t="e">
        <f t="shared" ref="C67:C75" si="1">RANK(Q67,Q$2:Q$75)</f>
        <v>#N/A</v>
      </c>
      <c r="D67"/>
      <c r="E67" s="300"/>
      <c r="F67" s="261"/>
      <c r="G67"/>
      <c r="H67"/>
      <c r="I67"/>
      <c r="J67"/>
      <c r="K67"/>
      <c r="L67"/>
      <c r="M67"/>
      <c r="N67"/>
      <c r="O67"/>
      <c r="P67"/>
      <c r="Q67" s="280"/>
      <c r="R67"/>
      <c r="S67" s="231"/>
    </row>
    <row r="68" spans="2:19">
      <c r="B68" s="264"/>
      <c r="C68" s="314" t="e">
        <f t="shared" si="1"/>
        <v>#N/A</v>
      </c>
      <c r="D68"/>
      <c r="E68" s="300"/>
      <c r="F68" s="261"/>
      <c r="G68"/>
      <c r="H68"/>
      <c r="I68"/>
      <c r="J68"/>
      <c r="K68"/>
      <c r="L68"/>
      <c r="M68"/>
      <c r="N68"/>
      <c r="O68"/>
      <c r="P68"/>
      <c r="Q68" s="280"/>
      <c r="R68"/>
      <c r="S68" s="231"/>
    </row>
    <row r="69" spans="2:19">
      <c r="B69" s="264"/>
      <c r="C69" s="314" t="e">
        <f t="shared" si="1"/>
        <v>#N/A</v>
      </c>
      <c r="D69"/>
      <c r="E69" s="300"/>
      <c r="F69" s="261"/>
      <c r="G69" s="303"/>
      <c r="H69" s="303"/>
      <c r="I69" s="303"/>
      <c r="J69" s="303"/>
      <c r="K69" s="303"/>
      <c r="L69" s="303"/>
      <c r="M69" s="303"/>
      <c r="N69" s="303"/>
      <c r="O69" s="303"/>
      <c r="P69" s="303"/>
      <c r="Q69" s="280"/>
      <c r="R69"/>
      <c r="S69" s="231"/>
    </row>
    <row r="70" spans="2:19">
      <c r="B70" s="264"/>
      <c r="C70" s="314" t="e">
        <f t="shared" si="1"/>
        <v>#N/A</v>
      </c>
      <c r="D70"/>
      <c r="E70" s="300"/>
      <c r="F70" s="261"/>
      <c r="G70" s="303"/>
      <c r="H70" s="303"/>
      <c r="I70" s="303"/>
      <c r="J70" s="303"/>
      <c r="K70" s="303"/>
      <c r="L70" s="303"/>
      <c r="M70" s="303"/>
      <c r="N70" s="303"/>
      <c r="O70" s="303"/>
      <c r="P70" s="303"/>
      <c r="Q70" s="280"/>
      <c r="R70"/>
      <c r="S70" s="231"/>
    </row>
    <row r="71" spans="2:19">
      <c r="B71" s="264"/>
      <c r="C71" s="314" t="e">
        <f t="shared" si="1"/>
        <v>#N/A</v>
      </c>
      <c r="D71"/>
      <c r="E71" s="300"/>
      <c r="F71" s="261"/>
      <c r="G71" s="303"/>
      <c r="H71" s="303"/>
      <c r="I71" s="303"/>
      <c r="J71" s="303"/>
      <c r="K71" s="303"/>
      <c r="L71" s="303"/>
      <c r="M71" s="303"/>
      <c r="N71" s="303"/>
      <c r="O71" s="303"/>
      <c r="P71" s="303"/>
      <c r="Q71" s="280"/>
      <c r="R71"/>
      <c r="S71" s="231"/>
    </row>
    <row r="72" spans="2:19">
      <c r="B72" s="264"/>
      <c r="C72" s="314" t="e">
        <f t="shared" si="1"/>
        <v>#N/A</v>
      </c>
      <c r="D72"/>
      <c r="E72" s="300"/>
      <c r="F72" s="261"/>
      <c r="G72" s="303"/>
      <c r="H72" s="303"/>
      <c r="I72" s="303"/>
      <c r="J72" s="303"/>
      <c r="K72" s="303"/>
      <c r="L72" s="303"/>
      <c r="M72" s="303"/>
      <c r="N72" s="303"/>
      <c r="O72" s="303"/>
      <c r="P72" s="303"/>
      <c r="Q72" s="280"/>
      <c r="R72"/>
      <c r="S72" s="231"/>
    </row>
    <row r="73" spans="2:19">
      <c r="B73" s="264"/>
      <c r="C73" s="314" t="e">
        <f t="shared" si="1"/>
        <v>#N/A</v>
      </c>
      <c r="D73"/>
      <c r="E73" s="300"/>
      <c r="F73" s="261"/>
      <c r="G73" s="303"/>
      <c r="H73" s="303"/>
      <c r="I73" s="303"/>
      <c r="J73" s="303"/>
      <c r="K73" s="303"/>
      <c r="L73" s="303"/>
      <c r="M73" s="303"/>
      <c r="N73" s="303"/>
      <c r="O73" s="303"/>
      <c r="P73" s="303"/>
      <c r="Q73" s="280"/>
      <c r="R73"/>
      <c r="S73" s="231"/>
    </row>
    <row r="74" spans="2:19">
      <c r="B74" s="264"/>
      <c r="C74" s="314" t="e">
        <f t="shared" si="1"/>
        <v>#N/A</v>
      </c>
      <c r="D74"/>
      <c r="E74" s="300"/>
      <c r="F74" s="261"/>
      <c r="G74" s="303"/>
      <c r="H74" s="303"/>
      <c r="I74" s="303"/>
      <c r="J74" s="303"/>
      <c r="K74" s="303"/>
      <c r="L74" s="303"/>
      <c r="M74" s="303"/>
      <c r="N74" s="303"/>
      <c r="O74" s="303"/>
      <c r="P74" s="303"/>
      <c r="Q74" s="280"/>
      <c r="R74"/>
      <c r="S74" s="231"/>
    </row>
    <row r="75" spans="2:19">
      <c r="B75" s="264"/>
      <c r="C75" s="314" t="e">
        <f t="shared" si="1"/>
        <v>#N/A</v>
      </c>
      <c r="D75"/>
      <c r="E75" s="300"/>
      <c r="F75" s="261"/>
      <c r="G75" s="303"/>
      <c r="H75" s="303"/>
      <c r="I75" s="303"/>
      <c r="J75" s="303"/>
      <c r="K75" s="303"/>
      <c r="L75" s="303"/>
      <c r="M75" s="303"/>
      <c r="N75" s="303"/>
      <c r="O75" s="303"/>
      <c r="P75" s="303"/>
      <c r="Q75" s="280"/>
      <c r="R75"/>
      <c r="S75" s="231"/>
    </row>
    <row r="76" spans="2:19">
      <c r="B76"/>
      <c r="E76" s="237"/>
      <c r="F76" s="261"/>
      <c r="P76" s="303"/>
      <c r="Q76" s="237"/>
      <c r="S76" s="237"/>
    </row>
    <row r="77" spans="2:19">
      <c r="E77" s="237"/>
      <c r="F77" s="261"/>
      <c r="P77" s="303"/>
      <c r="Q77" s="237"/>
      <c r="S77" s="237"/>
    </row>
    <row r="78" spans="2:19">
      <c r="B78" s="270" t="s">
        <v>9</v>
      </c>
      <c r="C78" s="314" t="e">
        <f>RANK(Q78,Q$78:Q$185)</f>
        <v>#N/A</v>
      </c>
      <c r="D78"/>
      <c r="E78"/>
      <c r="F78" s="261"/>
      <c r="G78"/>
      <c r="H78"/>
      <c r="I78"/>
      <c r="J78"/>
      <c r="K78"/>
      <c r="L78"/>
      <c r="M78"/>
      <c r="N78"/>
      <c r="O78"/>
      <c r="P78" s="303"/>
      <c r="Q78"/>
      <c r="R78"/>
      <c r="S78"/>
    </row>
    <row r="79" spans="2:19">
      <c r="B79" s="270"/>
      <c r="C79" s="314" t="e">
        <f t="shared" ref="C79:C142" si="2">RANK(Q79,Q$78:Q$185)</f>
        <v>#N/A</v>
      </c>
      <c r="D79"/>
      <c r="E79"/>
      <c r="F79" s="261"/>
      <c r="G79"/>
      <c r="H79"/>
      <c r="I79"/>
      <c r="J79"/>
      <c r="K79"/>
      <c r="L79"/>
      <c r="M79"/>
      <c r="N79"/>
      <c r="O79"/>
      <c r="P79" s="303"/>
      <c r="Q79"/>
      <c r="R79"/>
      <c r="S79"/>
    </row>
    <row r="80" spans="2:19">
      <c r="B80" s="270"/>
      <c r="C80" s="314" t="e">
        <f t="shared" si="2"/>
        <v>#N/A</v>
      </c>
      <c r="D80"/>
      <c r="E80"/>
      <c r="F80" s="261"/>
      <c r="G80"/>
      <c r="H80"/>
      <c r="I80"/>
      <c r="J80"/>
      <c r="K80"/>
      <c r="L80"/>
      <c r="M80"/>
      <c r="N80"/>
      <c r="O80"/>
      <c r="P80" s="303"/>
      <c r="Q80"/>
      <c r="R80"/>
      <c r="S80"/>
    </row>
    <row r="81" spans="2:19">
      <c r="B81" s="270"/>
      <c r="C81" s="314" t="e">
        <f t="shared" si="2"/>
        <v>#N/A</v>
      </c>
      <c r="D81"/>
      <c r="E81" s="300"/>
      <c r="F81" s="261"/>
      <c r="G81"/>
      <c r="H81"/>
      <c r="I81"/>
      <c r="J81"/>
      <c r="K81"/>
      <c r="L81"/>
      <c r="M81"/>
      <c r="N81"/>
      <c r="O81"/>
      <c r="P81"/>
      <c r="Q81" s="280"/>
      <c r="R81"/>
      <c r="S81" s="231"/>
    </row>
    <row r="82" spans="2:19">
      <c r="B82" s="270"/>
      <c r="C82" s="314" t="e">
        <f t="shared" si="2"/>
        <v>#N/A</v>
      </c>
      <c r="D82"/>
      <c r="E82" s="300"/>
      <c r="F82" s="261"/>
      <c r="G82"/>
      <c r="H82"/>
      <c r="I82"/>
      <c r="J82"/>
      <c r="K82"/>
      <c r="L82"/>
      <c r="M82"/>
      <c r="N82"/>
      <c r="O82"/>
      <c r="P82"/>
      <c r="Q82" s="280"/>
      <c r="R82"/>
      <c r="S82" s="231"/>
    </row>
    <row r="83" spans="2:19">
      <c r="B83" s="270"/>
      <c r="C83" s="314" t="e">
        <f t="shared" si="2"/>
        <v>#N/A</v>
      </c>
      <c r="D83"/>
      <c r="E83" s="300"/>
      <c r="F83" s="261"/>
      <c r="G83"/>
      <c r="H83"/>
      <c r="I83"/>
      <c r="J83"/>
      <c r="K83"/>
      <c r="L83"/>
      <c r="M83"/>
      <c r="N83"/>
      <c r="O83"/>
      <c r="P83"/>
      <c r="Q83" s="280"/>
      <c r="R83"/>
      <c r="S83" s="231"/>
    </row>
    <row r="84" spans="2:19">
      <c r="B84" s="270"/>
      <c r="C84" s="314" t="e">
        <f t="shared" si="2"/>
        <v>#N/A</v>
      </c>
      <c r="D84"/>
      <c r="E84" s="300"/>
      <c r="F84" s="261"/>
      <c r="G84"/>
      <c r="H84"/>
      <c r="I84"/>
      <c r="J84"/>
      <c r="K84"/>
      <c r="L84"/>
      <c r="M84"/>
      <c r="N84"/>
      <c r="O84"/>
      <c r="P84"/>
      <c r="Q84" s="280"/>
      <c r="R84"/>
      <c r="S84" s="231"/>
    </row>
    <row r="85" spans="2:19">
      <c r="B85" s="270"/>
      <c r="C85" s="314" t="e">
        <f t="shared" si="2"/>
        <v>#N/A</v>
      </c>
      <c r="D85"/>
      <c r="E85" s="300"/>
      <c r="F85" s="261"/>
      <c r="G85"/>
      <c r="H85"/>
      <c r="I85"/>
      <c r="J85"/>
      <c r="K85"/>
      <c r="L85"/>
      <c r="M85"/>
      <c r="N85"/>
      <c r="O85"/>
      <c r="P85"/>
      <c r="Q85" s="280"/>
      <c r="R85"/>
      <c r="S85" s="231"/>
    </row>
    <row r="86" spans="2:19">
      <c r="B86" s="270"/>
      <c r="C86" s="314" t="e">
        <f t="shared" si="2"/>
        <v>#N/A</v>
      </c>
      <c r="D86"/>
      <c r="E86" s="300"/>
      <c r="F86" s="261"/>
      <c r="G86"/>
      <c r="H86"/>
      <c r="I86"/>
      <c r="J86"/>
      <c r="K86"/>
      <c r="L86"/>
      <c r="M86"/>
      <c r="N86"/>
      <c r="O86"/>
      <c r="P86"/>
      <c r="Q86" s="280"/>
      <c r="R86"/>
      <c r="S86" s="231"/>
    </row>
    <row r="87" spans="2:19">
      <c r="B87" s="270"/>
      <c r="C87" s="314" t="e">
        <f t="shared" si="2"/>
        <v>#N/A</v>
      </c>
      <c r="D87"/>
      <c r="E87" s="300"/>
      <c r="F87" s="261"/>
      <c r="G87"/>
      <c r="H87"/>
      <c r="I87"/>
      <c r="J87"/>
      <c r="K87"/>
      <c r="L87"/>
      <c r="M87"/>
      <c r="N87"/>
      <c r="O87"/>
      <c r="P87"/>
      <c r="Q87" s="280"/>
      <c r="R87"/>
      <c r="S87" s="231"/>
    </row>
    <row r="88" spans="2:19">
      <c r="B88" s="270"/>
      <c r="C88" s="314" t="e">
        <f t="shared" si="2"/>
        <v>#N/A</v>
      </c>
      <c r="D88"/>
      <c r="E88" s="300"/>
      <c r="F88" s="261"/>
      <c r="G88"/>
      <c r="H88"/>
      <c r="I88"/>
      <c r="J88"/>
      <c r="K88"/>
      <c r="L88"/>
      <c r="M88"/>
      <c r="N88"/>
      <c r="O88"/>
      <c r="P88"/>
      <c r="Q88" s="280"/>
      <c r="R88"/>
      <c r="S88" s="231"/>
    </row>
    <row r="89" spans="2:19">
      <c r="B89" s="270"/>
      <c r="C89" s="314" t="e">
        <f t="shared" si="2"/>
        <v>#N/A</v>
      </c>
      <c r="D89"/>
      <c r="E89" s="300"/>
      <c r="F89" s="261"/>
      <c r="G89"/>
      <c r="H89"/>
      <c r="I89"/>
      <c r="J89"/>
      <c r="K89"/>
      <c r="L89"/>
      <c r="M89"/>
      <c r="N89"/>
      <c r="O89"/>
      <c r="P89"/>
      <c r="Q89" s="280"/>
      <c r="R89"/>
      <c r="S89" s="231"/>
    </row>
    <row r="90" spans="2:19">
      <c r="B90" s="270"/>
      <c r="C90" s="314" t="e">
        <f t="shared" si="2"/>
        <v>#N/A</v>
      </c>
      <c r="D90"/>
      <c r="E90" s="300"/>
      <c r="F90" s="261"/>
      <c r="G90"/>
      <c r="H90"/>
      <c r="I90"/>
      <c r="J90"/>
      <c r="K90"/>
      <c r="L90"/>
      <c r="M90"/>
      <c r="N90"/>
      <c r="O90"/>
      <c r="P90"/>
      <c r="Q90" s="280"/>
      <c r="R90"/>
      <c r="S90" s="231"/>
    </row>
    <row r="91" spans="2:19">
      <c r="B91" s="270"/>
      <c r="C91" s="314" t="e">
        <f t="shared" si="2"/>
        <v>#N/A</v>
      </c>
      <c r="D91"/>
      <c r="E91" s="300"/>
      <c r="F91" s="261"/>
      <c r="G91"/>
      <c r="H91"/>
      <c r="I91"/>
      <c r="J91"/>
      <c r="K91"/>
      <c r="L91"/>
      <c r="M91"/>
      <c r="N91"/>
      <c r="O91"/>
      <c r="P91"/>
      <c r="Q91" s="280"/>
      <c r="R91"/>
      <c r="S91" s="231"/>
    </row>
    <row r="92" spans="2:19">
      <c r="B92" s="270"/>
      <c r="C92" s="314" t="e">
        <f t="shared" si="2"/>
        <v>#N/A</v>
      </c>
      <c r="D92"/>
      <c r="E92" s="300"/>
      <c r="F92" s="261"/>
      <c r="G92"/>
      <c r="H92"/>
      <c r="I92"/>
      <c r="J92"/>
      <c r="K92"/>
      <c r="L92"/>
      <c r="M92"/>
      <c r="N92"/>
      <c r="O92"/>
      <c r="P92"/>
      <c r="Q92" s="280"/>
      <c r="R92"/>
      <c r="S92" s="231"/>
    </row>
    <row r="93" spans="2:19">
      <c r="B93" s="270"/>
      <c r="C93" s="314" t="e">
        <f t="shared" si="2"/>
        <v>#N/A</v>
      </c>
      <c r="D93"/>
      <c r="E93" s="300"/>
      <c r="F93" s="261"/>
      <c r="G93"/>
      <c r="H93"/>
      <c r="I93"/>
      <c r="J93"/>
      <c r="K93"/>
      <c r="L93"/>
      <c r="M93"/>
      <c r="N93"/>
      <c r="O93"/>
      <c r="P93"/>
      <c r="Q93" s="280"/>
      <c r="R93"/>
      <c r="S93" s="231"/>
    </row>
    <row r="94" spans="2:19">
      <c r="B94" s="270"/>
      <c r="C94" s="314" t="e">
        <f t="shared" si="2"/>
        <v>#N/A</v>
      </c>
      <c r="D94"/>
      <c r="E94" s="300"/>
      <c r="F94" s="261"/>
      <c r="G94"/>
      <c r="H94"/>
      <c r="I94"/>
      <c r="J94"/>
      <c r="K94"/>
      <c r="L94"/>
      <c r="M94"/>
      <c r="N94"/>
      <c r="O94"/>
      <c r="P94"/>
      <c r="Q94" s="280"/>
      <c r="R94"/>
      <c r="S94" s="231"/>
    </row>
    <row r="95" spans="2:19">
      <c r="B95" s="270"/>
      <c r="C95" s="314" t="e">
        <f t="shared" si="2"/>
        <v>#N/A</v>
      </c>
      <c r="D95"/>
      <c r="E95" s="300"/>
      <c r="F95" s="261"/>
      <c r="G95"/>
      <c r="H95"/>
      <c r="I95"/>
      <c r="J95"/>
      <c r="K95"/>
      <c r="L95"/>
      <c r="M95"/>
      <c r="N95"/>
      <c r="O95"/>
      <c r="P95"/>
      <c r="Q95" s="280"/>
      <c r="R95"/>
      <c r="S95" s="231"/>
    </row>
    <row r="96" spans="2:19">
      <c r="B96" s="270"/>
      <c r="C96" s="314" t="e">
        <f t="shared" si="2"/>
        <v>#N/A</v>
      </c>
      <c r="D96"/>
      <c r="E96" s="300"/>
      <c r="F96" s="261"/>
      <c r="G96"/>
      <c r="H96"/>
      <c r="I96"/>
      <c r="J96"/>
      <c r="K96"/>
      <c r="L96"/>
      <c r="M96"/>
      <c r="N96"/>
      <c r="O96"/>
      <c r="P96"/>
      <c r="Q96" s="280"/>
      <c r="R96"/>
      <c r="S96" s="231"/>
    </row>
    <row r="97" spans="2:19">
      <c r="B97" s="270"/>
      <c r="C97" s="314" t="e">
        <f t="shared" si="2"/>
        <v>#N/A</v>
      </c>
      <c r="D97"/>
      <c r="E97" s="300"/>
      <c r="F97" s="261"/>
      <c r="G97"/>
      <c r="H97"/>
      <c r="I97"/>
      <c r="J97"/>
      <c r="K97"/>
      <c r="L97"/>
      <c r="M97"/>
      <c r="N97"/>
      <c r="O97"/>
      <c r="P97"/>
      <c r="Q97" s="280"/>
      <c r="R97"/>
      <c r="S97" s="231"/>
    </row>
    <row r="98" spans="2:19">
      <c r="B98" s="270"/>
      <c r="C98" s="314" t="e">
        <f t="shared" si="2"/>
        <v>#N/A</v>
      </c>
      <c r="D98"/>
      <c r="E98" s="300"/>
      <c r="F98" s="261"/>
      <c r="G98"/>
      <c r="H98"/>
      <c r="I98"/>
      <c r="J98"/>
      <c r="K98"/>
      <c r="L98"/>
      <c r="M98"/>
      <c r="N98"/>
      <c r="O98"/>
      <c r="P98"/>
      <c r="Q98" s="280"/>
      <c r="R98"/>
      <c r="S98" s="231"/>
    </row>
    <row r="99" spans="2:19">
      <c r="B99" s="270"/>
      <c r="C99" s="314" t="e">
        <f t="shared" si="2"/>
        <v>#N/A</v>
      </c>
      <c r="D99"/>
      <c r="E99" s="300"/>
      <c r="F99" s="261"/>
      <c r="G99"/>
      <c r="H99"/>
      <c r="I99"/>
      <c r="J99"/>
      <c r="K99"/>
      <c r="L99"/>
      <c r="M99"/>
      <c r="N99"/>
      <c r="O99"/>
      <c r="P99"/>
      <c r="Q99" s="280"/>
      <c r="R99"/>
      <c r="S99" s="231"/>
    </row>
    <row r="100" spans="2:19">
      <c r="B100" s="270"/>
      <c r="C100" s="314" t="e">
        <f t="shared" si="2"/>
        <v>#N/A</v>
      </c>
      <c r="D100"/>
      <c r="E100" s="300"/>
      <c r="F100" s="261"/>
      <c r="G100"/>
      <c r="H100"/>
      <c r="I100"/>
      <c r="J100"/>
      <c r="K100"/>
      <c r="L100"/>
      <c r="M100"/>
      <c r="N100"/>
      <c r="O100"/>
      <c r="P100"/>
      <c r="Q100" s="280"/>
      <c r="R100"/>
      <c r="S100" s="231"/>
    </row>
    <row r="101" spans="2:19">
      <c r="B101" s="270"/>
      <c r="C101" s="314" t="e">
        <f t="shared" si="2"/>
        <v>#N/A</v>
      </c>
      <c r="D101"/>
      <c r="E101" s="300"/>
      <c r="F101" s="261"/>
      <c r="G101"/>
      <c r="H101"/>
      <c r="I101"/>
      <c r="J101"/>
      <c r="K101"/>
      <c r="L101"/>
      <c r="M101"/>
      <c r="N101"/>
      <c r="O101"/>
      <c r="P101"/>
      <c r="Q101" s="280"/>
      <c r="R101"/>
      <c r="S101" s="231"/>
    </row>
    <row r="102" spans="2:19">
      <c r="B102" s="270"/>
      <c r="C102" s="314" t="e">
        <f t="shared" si="2"/>
        <v>#N/A</v>
      </c>
      <c r="D102"/>
      <c r="E102" s="300"/>
      <c r="F102" s="261"/>
      <c r="G102"/>
      <c r="H102"/>
      <c r="I102"/>
      <c r="J102"/>
      <c r="K102"/>
      <c r="L102"/>
      <c r="M102"/>
      <c r="N102"/>
      <c r="O102"/>
      <c r="P102"/>
      <c r="Q102" s="280"/>
      <c r="R102"/>
      <c r="S102" s="231"/>
    </row>
    <row r="103" spans="2:19">
      <c r="B103" s="270"/>
      <c r="C103" s="314" t="e">
        <f t="shared" si="2"/>
        <v>#N/A</v>
      </c>
      <c r="D103"/>
      <c r="E103" s="300"/>
      <c r="F103" s="261"/>
      <c r="G103"/>
      <c r="H103"/>
      <c r="I103"/>
      <c r="J103"/>
      <c r="K103"/>
      <c r="L103"/>
      <c r="M103"/>
      <c r="N103"/>
      <c r="O103"/>
      <c r="P103"/>
      <c r="Q103" s="280"/>
      <c r="R103"/>
      <c r="S103" s="231"/>
    </row>
    <row r="104" spans="2:19">
      <c r="B104" s="270"/>
      <c r="C104" s="314" t="e">
        <f t="shared" si="2"/>
        <v>#N/A</v>
      </c>
      <c r="D104"/>
      <c r="E104" s="300"/>
      <c r="F104" s="261"/>
      <c r="G104"/>
      <c r="H104"/>
      <c r="I104"/>
      <c r="J104"/>
      <c r="K104"/>
      <c r="L104"/>
      <c r="M104"/>
      <c r="N104"/>
      <c r="O104"/>
      <c r="P104"/>
      <c r="Q104" s="280"/>
      <c r="R104"/>
      <c r="S104" s="231"/>
    </row>
    <row r="105" spans="2:19">
      <c r="B105" s="270"/>
      <c r="C105" s="314" t="e">
        <f t="shared" si="2"/>
        <v>#N/A</v>
      </c>
      <c r="D105"/>
      <c r="E105" s="300"/>
      <c r="F105" s="261"/>
      <c r="G105"/>
      <c r="H105"/>
      <c r="I105"/>
      <c r="J105"/>
      <c r="K105"/>
      <c r="L105"/>
      <c r="M105"/>
      <c r="N105"/>
      <c r="O105"/>
      <c r="P105"/>
      <c r="Q105" s="280"/>
      <c r="R105"/>
      <c r="S105" s="231"/>
    </row>
    <row r="106" spans="2:19">
      <c r="B106" s="270"/>
      <c r="C106" s="314" t="e">
        <f t="shared" si="2"/>
        <v>#N/A</v>
      </c>
      <c r="D106"/>
      <c r="E106" s="300"/>
      <c r="F106" s="261"/>
      <c r="G106"/>
      <c r="H106"/>
      <c r="I106"/>
      <c r="J106"/>
      <c r="K106"/>
      <c r="L106"/>
      <c r="M106"/>
      <c r="N106"/>
      <c r="O106"/>
      <c r="P106"/>
      <c r="Q106" s="280"/>
      <c r="R106"/>
      <c r="S106" s="231"/>
    </row>
    <row r="107" spans="2:19">
      <c r="B107" s="270"/>
      <c r="C107" s="314" t="e">
        <f t="shared" si="2"/>
        <v>#N/A</v>
      </c>
      <c r="D107"/>
      <c r="E107" s="300"/>
      <c r="F107" s="261"/>
      <c r="G107"/>
      <c r="H107"/>
      <c r="I107"/>
      <c r="J107"/>
      <c r="K107"/>
      <c r="L107"/>
      <c r="M107"/>
      <c r="N107"/>
      <c r="O107"/>
      <c r="P107"/>
      <c r="Q107" s="280"/>
      <c r="R107"/>
      <c r="S107" s="231"/>
    </row>
    <row r="108" spans="2:19">
      <c r="B108" s="270"/>
      <c r="C108" s="314" t="e">
        <f t="shared" si="2"/>
        <v>#N/A</v>
      </c>
      <c r="D108"/>
      <c r="E108" s="300"/>
      <c r="F108" s="261"/>
      <c r="G108"/>
      <c r="H108"/>
      <c r="I108"/>
      <c r="J108"/>
      <c r="K108"/>
      <c r="L108"/>
      <c r="M108"/>
      <c r="N108"/>
      <c r="O108"/>
      <c r="P108"/>
      <c r="Q108" s="280"/>
      <c r="R108"/>
      <c r="S108" s="231"/>
    </row>
    <row r="109" spans="2:19">
      <c r="B109" s="270"/>
      <c r="C109" s="314" t="e">
        <f t="shared" si="2"/>
        <v>#N/A</v>
      </c>
      <c r="D109"/>
      <c r="E109" s="300"/>
      <c r="F109" s="261"/>
      <c r="G109"/>
      <c r="H109"/>
      <c r="I109"/>
      <c r="J109"/>
      <c r="K109"/>
      <c r="L109"/>
      <c r="M109"/>
      <c r="N109"/>
      <c r="O109"/>
      <c r="P109"/>
      <c r="Q109" s="280"/>
      <c r="R109"/>
      <c r="S109" s="231"/>
    </row>
    <row r="110" spans="2:19">
      <c r="B110" s="270"/>
      <c r="C110" s="314" t="e">
        <f t="shared" si="2"/>
        <v>#N/A</v>
      </c>
      <c r="D110"/>
      <c r="E110" s="300"/>
      <c r="F110" s="261"/>
      <c r="G110"/>
      <c r="H110"/>
      <c r="I110"/>
      <c r="J110"/>
      <c r="K110"/>
      <c r="L110"/>
      <c r="M110"/>
      <c r="N110"/>
      <c r="O110"/>
      <c r="P110"/>
      <c r="Q110" s="280"/>
      <c r="R110"/>
      <c r="S110" s="231"/>
    </row>
    <row r="111" spans="2:19">
      <c r="B111" s="270"/>
      <c r="C111" s="314" t="e">
        <f t="shared" si="2"/>
        <v>#N/A</v>
      </c>
      <c r="D111"/>
      <c r="E111" s="300"/>
      <c r="F111" s="261"/>
      <c r="G111"/>
      <c r="H111"/>
      <c r="I111"/>
      <c r="J111"/>
      <c r="K111"/>
      <c r="L111"/>
      <c r="M111"/>
      <c r="N111"/>
      <c r="O111"/>
      <c r="P111"/>
      <c r="Q111" s="280"/>
      <c r="R111"/>
      <c r="S111" s="231"/>
    </row>
    <row r="112" spans="2:19">
      <c r="B112" s="270"/>
      <c r="C112" s="314" t="e">
        <f t="shared" si="2"/>
        <v>#N/A</v>
      </c>
      <c r="D112"/>
      <c r="E112" s="300"/>
      <c r="F112" s="261"/>
      <c r="G112"/>
      <c r="H112"/>
      <c r="I112"/>
      <c r="J112"/>
      <c r="K112"/>
      <c r="L112"/>
      <c r="M112"/>
      <c r="N112"/>
      <c r="O112"/>
      <c r="P112"/>
      <c r="Q112" s="280"/>
      <c r="R112"/>
      <c r="S112" s="231"/>
    </row>
    <row r="113" spans="2:19">
      <c r="B113" s="270"/>
      <c r="C113" s="314" t="e">
        <f t="shared" si="2"/>
        <v>#N/A</v>
      </c>
      <c r="D113"/>
      <c r="E113" s="300"/>
      <c r="F113" s="261"/>
      <c r="G113"/>
      <c r="H113"/>
      <c r="I113"/>
      <c r="J113"/>
      <c r="K113"/>
      <c r="L113"/>
      <c r="M113"/>
      <c r="N113"/>
      <c r="O113"/>
      <c r="P113"/>
      <c r="Q113" s="280"/>
      <c r="R113"/>
      <c r="S113" s="231"/>
    </row>
    <row r="114" spans="2:19">
      <c r="B114" s="270"/>
      <c r="C114" s="314" t="e">
        <f t="shared" si="2"/>
        <v>#N/A</v>
      </c>
      <c r="D114"/>
      <c r="E114" s="300"/>
      <c r="F114" s="261"/>
      <c r="G114"/>
      <c r="H114"/>
      <c r="I114"/>
      <c r="J114"/>
      <c r="K114"/>
      <c r="L114"/>
      <c r="M114"/>
      <c r="N114"/>
      <c r="O114"/>
      <c r="P114"/>
      <c r="Q114" s="280"/>
      <c r="R114"/>
      <c r="S114" s="231"/>
    </row>
    <row r="115" spans="2:19">
      <c r="B115" s="270"/>
      <c r="C115" s="314" t="e">
        <f t="shared" si="2"/>
        <v>#N/A</v>
      </c>
      <c r="D115"/>
      <c r="E115" s="300"/>
      <c r="F115" s="261"/>
      <c r="G115"/>
      <c r="H115"/>
      <c r="I115"/>
      <c r="J115"/>
      <c r="K115"/>
      <c r="L115"/>
      <c r="M115"/>
      <c r="N115"/>
      <c r="O115"/>
      <c r="P115"/>
      <c r="Q115" s="280"/>
      <c r="R115"/>
      <c r="S115" s="231"/>
    </row>
    <row r="116" spans="2:19">
      <c r="B116" s="270"/>
      <c r="C116" s="314" t="e">
        <f t="shared" si="2"/>
        <v>#N/A</v>
      </c>
      <c r="D116"/>
      <c r="E116" s="300"/>
      <c r="F116" s="261"/>
      <c r="G116"/>
      <c r="H116"/>
      <c r="I116"/>
      <c r="J116"/>
      <c r="K116"/>
      <c r="L116"/>
      <c r="M116"/>
      <c r="N116"/>
      <c r="O116"/>
      <c r="P116"/>
      <c r="Q116" s="280"/>
      <c r="R116"/>
      <c r="S116" s="231"/>
    </row>
    <row r="117" spans="2:19">
      <c r="B117" s="270"/>
      <c r="C117" s="314" t="e">
        <f t="shared" si="2"/>
        <v>#N/A</v>
      </c>
      <c r="D117"/>
      <c r="E117" s="300"/>
      <c r="F117" s="261"/>
      <c r="G117"/>
      <c r="H117"/>
      <c r="I117"/>
      <c r="J117"/>
      <c r="K117"/>
      <c r="L117"/>
      <c r="M117"/>
      <c r="N117"/>
      <c r="O117"/>
      <c r="P117"/>
      <c r="Q117" s="280"/>
      <c r="R117"/>
      <c r="S117" s="231"/>
    </row>
    <row r="118" spans="2:19">
      <c r="B118" s="270"/>
      <c r="C118" s="314" t="e">
        <f t="shared" si="2"/>
        <v>#N/A</v>
      </c>
      <c r="D118"/>
      <c r="E118" s="300"/>
      <c r="F118" s="261"/>
      <c r="G118"/>
      <c r="H118"/>
      <c r="I118"/>
      <c r="J118"/>
      <c r="K118"/>
      <c r="L118"/>
      <c r="M118"/>
      <c r="N118"/>
      <c r="O118"/>
      <c r="P118"/>
      <c r="Q118" s="280"/>
      <c r="R118"/>
      <c r="S118" s="231"/>
    </row>
    <row r="119" spans="2:19">
      <c r="B119" s="270"/>
      <c r="C119" s="314" t="e">
        <f t="shared" si="2"/>
        <v>#N/A</v>
      </c>
      <c r="D119"/>
      <c r="E119" s="300"/>
      <c r="F119" s="261"/>
      <c r="G119"/>
      <c r="H119"/>
      <c r="I119"/>
      <c r="J119"/>
      <c r="K119"/>
      <c r="L119"/>
      <c r="M119"/>
      <c r="N119"/>
      <c r="O119"/>
      <c r="P119"/>
      <c r="Q119" s="280"/>
      <c r="R119"/>
      <c r="S119" s="231"/>
    </row>
    <row r="120" spans="2:19">
      <c r="B120" s="270"/>
      <c r="C120" s="314" t="e">
        <f t="shared" si="2"/>
        <v>#N/A</v>
      </c>
      <c r="D120"/>
      <c r="E120" s="300"/>
      <c r="F120" s="261"/>
      <c r="G120"/>
      <c r="H120"/>
      <c r="I120"/>
      <c r="J120"/>
      <c r="K120"/>
      <c r="L120"/>
      <c r="M120"/>
      <c r="N120"/>
      <c r="O120"/>
      <c r="P120"/>
      <c r="Q120" s="280"/>
      <c r="R120"/>
      <c r="S120" s="231"/>
    </row>
    <row r="121" spans="2:19">
      <c r="B121" s="270"/>
      <c r="C121" s="314" t="e">
        <f t="shared" si="2"/>
        <v>#N/A</v>
      </c>
      <c r="D121"/>
      <c r="E121" s="300"/>
      <c r="F121" s="261"/>
      <c r="G121"/>
      <c r="H121"/>
      <c r="I121"/>
      <c r="J121"/>
      <c r="K121"/>
      <c r="L121"/>
      <c r="M121"/>
      <c r="N121"/>
      <c r="O121"/>
      <c r="P121"/>
      <c r="Q121" s="280"/>
      <c r="R121"/>
      <c r="S121" s="231"/>
    </row>
    <row r="122" spans="2:19">
      <c r="B122" s="270"/>
      <c r="C122" s="314" t="e">
        <f t="shared" si="2"/>
        <v>#N/A</v>
      </c>
      <c r="D122"/>
      <c r="E122" s="300"/>
      <c r="F122" s="261"/>
      <c r="G122"/>
      <c r="H122"/>
      <c r="I122"/>
      <c r="J122"/>
      <c r="K122"/>
      <c r="L122"/>
      <c r="M122"/>
      <c r="N122"/>
      <c r="O122"/>
      <c r="P122"/>
      <c r="Q122" s="280"/>
      <c r="R122"/>
      <c r="S122" s="231"/>
    </row>
    <row r="123" spans="2:19">
      <c r="B123" s="270"/>
      <c r="C123" s="314" t="e">
        <f t="shared" si="2"/>
        <v>#N/A</v>
      </c>
      <c r="D123"/>
      <c r="E123" s="300"/>
      <c r="F123" s="261"/>
      <c r="G123"/>
      <c r="H123"/>
      <c r="I123"/>
      <c r="J123"/>
      <c r="K123"/>
      <c r="L123"/>
      <c r="M123"/>
      <c r="N123"/>
      <c r="O123"/>
      <c r="P123"/>
      <c r="Q123" s="280"/>
      <c r="R123"/>
      <c r="S123" s="231"/>
    </row>
    <row r="124" spans="2:19">
      <c r="B124" s="270"/>
      <c r="C124" s="314" t="e">
        <f t="shared" si="2"/>
        <v>#N/A</v>
      </c>
      <c r="D124"/>
      <c r="E124" s="300"/>
      <c r="F124" s="261"/>
      <c r="G124"/>
      <c r="H124"/>
      <c r="I124"/>
      <c r="J124"/>
      <c r="K124"/>
      <c r="L124"/>
      <c r="M124"/>
      <c r="N124"/>
      <c r="O124"/>
      <c r="P124"/>
      <c r="Q124" s="280"/>
      <c r="R124"/>
      <c r="S124" s="231"/>
    </row>
    <row r="125" spans="2:19">
      <c r="B125" s="270"/>
      <c r="C125" s="314" t="e">
        <f t="shared" si="2"/>
        <v>#N/A</v>
      </c>
      <c r="D125"/>
      <c r="E125" s="300"/>
      <c r="F125" s="261"/>
      <c r="G125"/>
      <c r="H125"/>
      <c r="I125"/>
      <c r="J125"/>
      <c r="K125"/>
      <c r="L125"/>
      <c r="M125"/>
      <c r="N125"/>
      <c r="O125"/>
      <c r="P125"/>
      <c r="Q125" s="280"/>
      <c r="R125"/>
      <c r="S125" s="231"/>
    </row>
    <row r="126" spans="2:19">
      <c r="B126" s="270"/>
      <c r="C126" s="314" t="e">
        <f t="shared" si="2"/>
        <v>#N/A</v>
      </c>
      <c r="D126"/>
      <c r="E126" s="300"/>
      <c r="F126" s="261"/>
      <c r="G126"/>
      <c r="H126"/>
      <c r="I126"/>
      <c r="J126"/>
      <c r="K126"/>
      <c r="L126"/>
      <c r="M126"/>
      <c r="N126"/>
      <c r="O126"/>
      <c r="P126"/>
      <c r="Q126" s="280"/>
      <c r="R126"/>
      <c r="S126" s="231"/>
    </row>
    <row r="127" spans="2:19">
      <c r="B127" s="270"/>
      <c r="C127" s="314" t="e">
        <f t="shared" si="2"/>
        <v>#N/A</v>
      </c>
      <c r="D127"/>
      <c r="E127" s="300"/>
      <c r="F127" s="261"/>
      <c r="G127"/>
      <c r="H127"/>
      <c r="I127"/>
      <c r="J127"/>
      <c r="K127"/>
      <c r="L127"/>
      <c r="M127"/>
      <c r="N127"/>
      <c r="O127"/>
      <c r="P127"/>
      <c r="Q127" s="280"/>
      <c r="R127"/>
      <c r="S127" s="231"/>
    </row>
    <row r="128" spans="2:19">
      <c r="B128" s="270"/>
      <c r="C128" s="314" t="e">
        <f t="shared" si="2"/>
        <v>#N/A</v>
      </c>
      <c r="D128"/>
      <c r="E128" s="300"/>
      <c r="F128" s="261"/>
      <c r="G128"/>
      <c r="H128"/>
      <c r="I128"/>
      <c r="J128"/>
      <c r="K128"/>
      <c r="L128"/>
      <c r="M128"/>
      <c r="N128"/>
      <c r="O128"/>
      <c r="P128"/>
      <c r="Q128" s="280"/>
      <c r="R128"/>
      <c r="S128" s="231"/>
    </row>
    <row r="129" spans="2:19">
      <c r="B129" s="270"/>
      <c r="C129" s="314" t="e">
        <f t="shared" si="2"/>
        <v>#N/A</v>
      </c>
      <c r="D129"/>
      <c r="E129" s="300"/>
      <c r="F129" s="261"/>
      <c r="G129"/>
      <c r="H129"/>
      <c r="I129"/>
      <c r="J129"/>
      <c r="K129"/>
      <c r="L129"/>
      <c r="M129"/>
      <c r="N129"/>
      <c r="O129"/>
      <c r="P129"/>
      <c r="Q129" s="280"/>
      <c r="R129"/>
      <c r="S129" s="231"/>
    </row>
    <row r="130" spans="2:19">
      <c r="B130" s="270"/>
      <c r="C130" s="314" t="e">
        <f t="shared" si="2"/>
        <v>#N/A</v>
      </c>
      <c r="D130"/>
      <c r="E130" s="300"/>
      <c r="F130" s="261"/>
      <c r="G130"/>
      <c r="H130"/>
      <c r="I130"/>
      <c r="J130"/>
      <c r="K130"/>
      <c r="L130"/>
      <c r="M130"/>
      <c r="N130"/>
      <c r="O130"/>
      <c r="P130"/>
      <c r="Q130" s="280"/>
      <c r="R130"/>
      <c r="S130" s="231"/>
    </row>
    <row r="131" spans="2:19">
      <c r="B131" s="270"/>
      <c r="C131" s="314" t="e">
        <f t="shared" si="2"/>
        <v>#N/A</v>
      </c>
      <c r="D131"/>
      <c r="E131" s="300"/>
      <c r="F131" s="261"/>
      <c r="G131"/>
      <c r="H131"/>
      <c r="I131"/>
      <c r="J131"/>
      <c r="K131"/>
      <c r="L131"/>
      <c r="M131"/>
      <c r="N131"/>
      <c r="O131"/>
      <c r="P131"/>
      <c r="Q131" s="280"/>
      <c r="R131"/>
      <c r="S131" s="231"/>
    </row>
    <row r="132" spans="2:19">
      <c r="B132" s="270"/>
      <c r="C132" s="314" t="e">
        <f t="shared" si="2"/>
        <v>#N/A</v>
      </c>
      <c r="D132"/>
      <c r="E132" s="300"/>
      <c r="F132" s="261"/>
      <c r="G132"/>
      <c r="H132"/>
      <c r="I132"/>
      <c r="J132"/>
      <c r="K132"/>
      <c r="L132"/>
      <c r="M132"/>
      <c r="N132"/>
      <c r="O132"/>
      <c r="P132"/>
      <c r="Q132" s="280"/>
      <c r="R132"/>
      <c r="S132" s="231"/>
    </row>
    <row r="133" spans="2:19">
      <c r="B133" s="270"/>
      <c r="C133" s="314" t="e">
        <f t="shared" si="2"/>
        <v>#N/A</v>
      </c>
      <c r="D133"/>
      <c r="E133" s="300"/>
      <c r="F133" s="261"/>
      <c r="G133"/>
      <c r="H133"/>
      <c r="I133"/>
      <c r="J133"/>
      <c r="K133"/>
      <c r="L133"/>
      <c r="M133"/>
      <c r="N133"/>
      <c r="O133"/>
      <c r="P133"/>
      <c r="Q133" s="280"/>
      <c r="R133"/>
      <c r="S133" s="231"/>
    </row>
    <row r="134" spans="2:19">
      <c r="B134" s="270"/>
      <c r="C134" s="314" t="e">
        <f t="shared" si="2"/>
        <v>#N/A</v>
      </c>
      <c r="D134"/>
      <c r="E134" s="300"/>
      <c r="F134" s="261"/>
      <c r="G134"/>
      <c r="H134"/>
      <c r="I134"/>
      <c r="J134"/>
      <c r="K134"/>
      <c r="L134"/>
      <c r="M134"/>
      <c r="N134"/>
      <c r="O134"/>
      <c r="P134"/>
      <c r="Q134" s="280"/>
      <c r="R134"/>
      <c r="S134" s="231"/>
    </row>
    <row r="135" spans="2:19">
      <c r="B135" s="270"/>
      <c r="C135" s="314" t="e">
        <f t="shared" si="2"/>
        <v>#N/A</v>
      </c>
      <c r="D135"/>
      <c r="E135" s="300"/>
      <c r="F135" s="261"/>
      <c r="G135"/>
      <c r="H135"/>
      <c r="I135"/>
      <c r="J135"/>
      <c r="K135"/>
      <c r="L135"/>
      <c r="M135"/>
      <c r="N135"/>
      <c r="O135"/>
      <c r="P135"/>
      <c r="Q135" s="280"/>
      <c r="R135"/>
      <c r="S135" s="231"/>
    </row>
    <row r="136" spans="2:19">
      <c r="B136" s="270"/>
      <c r="C136" s="314" t="e">
        <f t="shared" si="2"/>
        <v>#N/A</v>
      </c>
      <c r="D136"/>
      <c r="E136" s="300"/>
      <c r="F136" s="261"/>
      <c r="G136"/>
      <c r="H136"/>
      <c r="I136"/>
      <c r="J136"/>
      <c r="K136"/>
      <c r="L136"/>
      <c r="M136"/>
      <c r="N136"/>
      <c r="O136"/>
      <c r="P136"/>
      <c r="Q136" s="280"/>
      <c r="R136"/>
      <c r="S136" s="231"/>
    </row>
    <row r="137" spans="2:19">
      <c r="B137" s="270"/>
      <c r="C137" s="314" t="e">
        <f t="shared" si="2"/>
        <v>#N/A</v>
      </c>
      <c r="D137"/>
      <c r="E137" s="300"/>
      <c r="F137" s="261"/>
      <c r="G137"/>
      <c r="H137"/>
      <c r="I137"/>
      <c r="J137"/>
      <c r="K137"/>
      <c r="L137"/>
      <c r="M137"/>
      <c r="N137"/>
      <c r="O137"/>
      <c r="P137"/>
      <c r="Q137" s="280"/>
      <c r="R137"/>
      <c r="S137" s="231"/>
    </row>
    <row r="138" spans="2:19">
      <c r="B138" s="270"/>
      <c r="C138" s="314" t="e">
        <f t="shared" si="2"/>
        <v>#N/A</v>
      </c>
      <c r="D138"/>
      <c r="E138" s="300"/>
      <c r="F138" s="261"/>
      <c r="G138"/>
      <c r="H138"/>
      <c r="I138"/>
      <c r="J138"/>
      <c r="K138"/>
      <c r="L138"/>
      <c r="M138"/>
      <c r="N138"/>
      <c r="O138"/>
      <c r="P138"/>
      <c r="Q138" s="280"/>
      <c r="R138"/>
      <c r="S138" s="231"/>
    </row>
    <row r="139" spans="2:19">
      <c r="B139" s="270"/>
      <c r="C139" s="314" t="e">
        <f t="shared" si="2"/>
        <v>#N/A</v>
      </c>
      <c r="D139"/>
      <c r="E139" s="300"/>
      <c r="F139" s="261"/>
      <c r="G139"/>
      <c r="H139"/>
      <c r="I139"/>
      <c r="J139"/>
      <c r="K139"/>
      <c r="L139"/>
      <c r="M139"/>
      <c r="N139"/>
      <c r="O139"/>
      <c r="P139"/>
      <c r="Q139" s="280"/>
      <c r="R139"/>
      <c r="S139" s="231"/>
    </row>
    <row r="140" spans="2:19">
      <c r="B140" s="270"/>
      <c r="C140" s="314" t="e">
        <f t="shared" si="2"/>
        <v>#N/A</v>
      </c>
      <c r="D140"/>
      <c r="E140" s="300"/>
      <c r="F140" s="261"/>
      <c r="G140"/>
      <c r="H140"/>
      <c r="I140"/>
      <c r="J140"/>
      <c r="K140"/>
      <c r="L140"/>
      <c r="M140"/>
      <c r="N140"/>
      <c r="O140"/>
      <c r="P140"/>
      <c r="Q140" s="280"/>
      <c r="R140"/>
      <c r="S140" s="231"/>
    </row>
    <row r="141" spans="2:19">
      <c r="B141" s="270"/>
      <c r="C141" s="314" t="e">
        <f t="shared" si="2"/>
        <v>#N/A</v>
      </c>
      <c r="D141"/>
      <c r="E141" s="300"/>
      <c r="F141" s="261"/>
      <c r="G141"/>
      <c r="H141"/>
      <c r="I141"/>
      <c r="J141"/>
      <c r="K141"/>
      <c r="L141"/>
      <c r="M141"/>
      <c r="N141"/>
      <c r="O141"/>
      <c r="P141"/>
      <c r="Q141" s="280"/>
      <c r="R141"/>
      <c r="S141" s="231"/>
    </row>
    <row r="142" spans="2:19">
      <c r="B142" s="270"/>
      <c r="C142" s="314" t="e">
        <f t="shared" si="2"/>
        <v>#N/A</v>
      </c>
      <c r="D142"/>
      <c r="E142" s="300"/>
      <c r="F142" s="261"/>
      <c r="G142"/>
      <c r="H142"/>
      <c r="I142"/>
      <c r="J142"/>
      <c r="K142"/>
      <c r="L142"/>
      <c r="M142"/>
      <c r="N142"/>
      <c r="O142"/>
      <c r="P142"/>
      <c r="Q142" s="280"/>
      <c r="R142"/>
      <c r="S142" s="231"/>
    </row>
    <row r="143" spans="2:19">
      <c r="B143" s="270"/>
      <c r="C143" s="314" t="e">
        <f t="shared" ref="C143:C185" si="3">RANK(Q143,Q$78:Q$185)</f>
        <v>#N/A</v>
      </c>
      <c r="D143"/>
      <c r="E143" s="300"/>
      <c r="F143" s="261"/>
      <c r="G143"/>
      <c r="H143"/>
      <c r="I143"/>
      <c r="J143"/>
      <c r="K143"/>
      <c r="L143"/>
      <c r="M143"/>
      <c r="N143"/>
      <c r="O143"/>
      <c r="P143"/>
      <c r="Q143" s="280"/>
      <c r="R143"/>
      <c r="S143" s="231"/>
    </row>
    <row r="144" spans="2:19">
      <c r="B144" s="270"/>
      <c r="C144" s="314" t="e">
        <f t="shared" si="3"/>
        <v>#N/A</v>
      </c>
      <c r="D144"/>
      <c r="E144" s="300"/>
      <c r="F144" s="261"/>
      <c r="G144"/>
      <c r="H144"/>
      <c r="I144"/>
      <c r="J144"/>
      <c r="K144"/>
      <c r="L144"/>
      <c r="M144"/>
      <c r="N144"/>
      <c r="O144"/>
      <c r="P144"/>
      <c r="Q144" s="280"/>
      <c r="R144"/>
      <c r="S144" s="231"/>
    </row>
    <row r="145" spans="2:19">
      <c r="B145" s="270"/>
      <c r="C145" s="314" t="e">
        <f t="shared" si="3"/>
        <v>#N/A</v>
      </c>
      <c r="D145"/>
      <c r="E145" s="300"/>
      <c r="F145" s="261"/>
      <c r="G145"/>
      <c r="H145"/>
      <c r="I145"/>
      <c r="J145"/>
      <c r="K145"/>
      <c r="L145"/>
      <c r="M145"/>
      <c r="N145"/>
      <c r="O145"/>
      <c r="P145"/>
      <c r="Q145" s="280"/>
      <c r="R145"/>
      <c r="S145" s="231"/>
    </row>
    <row r="146" spans="2:19">
      <c r="B146" s="270"/>
      <c r="C146" s="314" t="e">
        <f t="shared" si="3"/>
        <v>#N/A</v>
      </c>
      <c r="D146"/>
      <c r="E146" s="300"/>
      <c r="F146" s="261"/>
      <c r="G146"/>
      <c r="H146"/>
      <c r="I146"/>
      <c r="J146"/>
      <c r="K146"/>
      <c r="L146"/>
      <c r="M146"/>
      <c r="N146"/>
      <c r="O146"/>
      <c r="P146"/>
      <c r="Q146" s="280"/>
      <c r="R146"/>
      <c r="S146" s="231"/>
    </row>
    <row r="147" spans="2:19">
      <c r="B147" s="270"/>
      <c r="C147" s="314" t="e">
        <f t="shared" si="3"/>
        <v>#N/A</v>
      </c>
      <c r="D147"/>
      <c r="E147" s="300"/>
      <c r="F147" s="261"/>
      <c r="G147"/>
      <c r="H147"/>
      <c r="I147"/>
      <c r="J147"/>
      <c r="K147"/>
      <c r="L147"/>
      <c r="M147"/>
      <c r="N147"/>
      <c r="O147"/>
      <c r="P147"/>
      <c r="Q147" s="280"/>
      <c r="R147"/>
      <c r="S147" s="231"/>
    </row>
    <row r="148" spans="2:19">
      <c r="B148" s="270"/>
      <c r="C148" s="314" t="e">
        <f t="shared" si="3"/>
        <v>#N/A</v>
      </c>
      <c r="D148"/>
      <c r="E148" s="300"/>
      <c r="F148" s="261"/>
      <c r="G148"/>
      <c r="H148"/>
      <c r="I148"/>
      <c r="J148"/>
      <c r="K148"/>
      <c r="L148"/>
      <c r="M148"/>
      <c r="N148"/>
      <c r="O148"/>
      <c r="P148"/>
      <c r="Q148" s="280"/>
      <c r="R148"/>
      <c r="S148" s="231"/>
    </row>
    <row r="149" spans="2:19">
      <c r="B149" s="270"/>
      <c r="C149" s="314" t="e">
        <f t="shared" si="3"/>
        <v>#N/A</v>
      </c>
      <c r="D149"/>
      <c r="E149" s="300"/>
      <c r="F149" s="261"/>
      <c r="G149"/>
      <c r="H149"/>
      <c r="I149"/>
      <c r="J149"/>
      <c r="K149"/>
      <c r="L149"/>
      <c r="M149"/>
      <c r="N149"/>
      <c r="O149"/>
      <c r="P149"/>
      <c r="Q149" s="280"/>
      <c r="R149"/>
      <c r="S149" s="231"/>
    </row>
    <row r="150" spans="2:19">
      <c r="B150" s="270"/>
      <c r="C150" s="314" t="e">
        <f t="shared" si="3"/>
        <v>#N/A</v>
      </c>
      <c r="D150"/>
      <c r="E150" s="300"/>
      <c r="F150" s="261"/>
      <c r="G150"/>
      <c r="H150"/>
      <c r="I150"/>
      <c r="J150"/>
      <c r="K150"/>
      <c r="L150"/>
      <c r="M150"/>
      <c r="N150"/>
      <c r="O150"/>
      <c r="P150"/>
      <c r="Q150" s="280"/>
      <c r="R150"/>
      <c r="S150" s="231"/>
    </row>
    <row r="151" spans="2:19">
      <c r="B151" s="270"/>
      <c r="C151" s="314" t="e">
        <f t="shared" si="3"/>
        <v>#N/A</v>
      </c>
      <c r="D151"/>
      <c r="E151" s="300"/>
      <c r="F151" s="261"/>
      <c r="G151"/>
      <c r="H151"/>
      <c r="I151"/>
      <c r="J151"/>
      <c r="K151"/>
      <c r="L151"/>
      <c r="M151"/>
      <c r="N151"/>
      <c r="O151"/>
      <c r="P151"/>
      <c r="Q151" s="280"/>
      <c r="R151"/>
      <c r="S151" s="231"/>
    </row>
    <row r="152" spans="2:19">
      <c r="B152" s="270"/>
      <c r="C152" s="314" t="e">
        <f t="shared" si="3"/>
        <v>#N/A</v>
      </c>
      <c r="D152"/>
      <c r="E152" s="300"/>
      <c r="F152" s="261"/>
      <c r="G152"/>
      <c r="H152"/>
      <c r="I152"/>
      <c r="J152"/>
      <c r="K152"/>
      <c r="L152"/>
      <c r="M152"/>
      <c r="N152"/>
      <c r="O152"/>
      <c r="P152"/>
      <c r="Q152" s="280"/>
      <c r="R152"/>
      <c r="S152" s="231"/>
    </row>
    <row r="153" spans="2:19">
      <c r="B153" s="270"/>
      <c r="C153" s="314" t="e">
        <f t="shared" si="3"/>
        <v>#N/A</v>
      </c>
      <c r="D153"/>
      <c r="E153" s="300"/>
      <c r="F153" s="261"/>
      <c r="G153"/>
      <c r="H153"/>
      <c r="I153"/>
      <c r="J153"/>
      <c r="K153"/>
      <c r="L153"/>
      <c r="M153"/>
      <c r="N153"/>
      <c r="O153"/>
      <c r="P153"/>
      <c r="Q153" s="280"/>
      <c r="R153"/>
      <c r="S153" s="231"/>
    </row>
    <row r="154" spans="2:19">
      <c r="B154" s="270"/>
      <c r="C154" s="314" t="e">
        <f t="shared" si="3"/>
        <v>#N/A</v>
      </c>
      <c r="D154"/>
      <c r="E154" s="300"/>
      <c r="F154" s="261"/>
      <c r="G154"/>
      <c r="H154"/>
      <c r="I154"/>
      <c r="J154"/>
      <c r="K154"/>
      <c r="L154"/>
      <c r="M154"/>
      <c r="N154"/>
      <c r="O154"/>
      <c r="P154"/>
      <c r="Q154" s="280"/>
      <c r="R154"/>
      <c r="S154" s="231"/>
    </row>
    <row r="155" spans="2:19">
      <c r="B155" s="270"/>
      <c r="C155" s="314" t="e">
        <f t="shared" si="3"/>
        <v>#N/A</v>
      </c>
      <c r="D155"/>
      <c r="E155" s="300"/>
      <c r="F155" s="261"/>
      <c r="G155"/>
      <c r="H155"/>
      <c r="I155"/>
      <c r="J155"/>
      <c r="K155"/>
      <c r="L155"/>
      <c r="M155"/>
      <c r="N155"/>
      <c r="O155"/>
      <c r="P155"/>
      <c r="Q155" s="280"/>
      <c r="R155"/>
      <c r="S155" s="231"/>
    </row>
    <row r="156" spans="2:19">
      <c r="B156" s="270"/>
      <c r="C156" s="314" t="e">
        <f t="shared" si="3"/>
        <v>#N/A</v>
      </c>
      <c r="D156"/>
      <c r="E156" s="300"/>
      <c r="F156" s="261"/>
      <c r="G156"/>
      <c r="H156"/>
      <c r="I156"/>
      <c r="J156"/>
      <c r="K156"/>
      <c r="L156"/>
      <c r="M156"/>
      <c r="N156"/>
      <c r="O156"/>
      <c r="P156"/>
      <c r="Q156" s="280"/>
      <c r="R156"/>
      <c r="S156" s="231"/>
    </row>
    <row r="157" spans="2:19">
      <c r="B157" s="270"/>
      <c r="C157" s="314" t="e">
        <f t="shared" si="3"/>
        <v>#N/A</v>
      </c>
      <c r="D157"/>
      <c r="E157" s="300"/>
      <c r="F157" s="261"/>
      <c r="G157"/>
      <c r="H157"/>
      <c r="I157"/>
      <c r="J157"/>
      <c r="K157"/>
      <c r="L157"/>
      <c r="M157"/>
      <c r="N157"/>
      <c r="O157"/>
      <c r="P157"/>
      <c r="Q157" s="280"/>
      <c r="R157"/>
      <c r="S157" s="231"/>
    </row>
    <row r="158" spans="2:19">
      <c r="B158" s="270"/>
      <c r="C158" s="314" t="e">
        <f t="shared" si="3"/>
        <v>#N/A</v>
      </c>
      <c r="D158"/>
      <c r="E158" s="300"/>
      <c r="F158" s="261"/>
      <c r="G158"/>
      <c r="H158"/>
      <c r="I158"/>
      <c r="J158"/>
      <c r="K158"/>
      <c r="L158"/>
      <c r="M158"/>
      <c r="N158"/>
      <c r="O158"/>
      <c r="P158"/>
      <c r="Q158" s="280"/>
      <c r="R158"/>
      <c r="S158" s="231"/>
    </row>
    <row r="159" spans="2:19">
      <c r="B159" s="270"/>
      <c r="C159" s="314" t="e">
        <f t="shared" si="3"/>
        <v>#N/A</v>
      </c>
      <c r="D159"/>
      <c r="E159" s="300"/>
      <c r="F159" s="261"/>
      <c r="G159"/>
      <c r="H159"/>
      <c r="I159"/>
      <c r="J159"/>
      <c r="K159"/>
      <c r="L159"/>
      <c r="M159"/>
      <c r="N159"/>
      <c r="O159"/>
      <c r="P159"/>
      <c r="Q159" s="280"/>
      <c r="R159"/>
      <c r="S159" s="231"/>
    </row>
    <row r="160" spans="2:19">
      <c r="B160" s="270"/>
      <c r="C160" s="314" t="e">
        <f t="shared" si="3"/>
        <v>#N/A</v>
      </c>
      <c r="D160"/>
      <c r="E160" s="300"/>
      <c r="F160" s="261"/>
      <c r="G160"/>
      <c r="H160"/>
      <c r="I160"/>
      <c r="J160"/>
      <c r="K160"/>
      <c r="L160"/>
      <c r="M160"/>
      <c r="N160"/>
      <c r="O160"/>
      <c r="P160"/>
      <c r="Q160" s="280"/>
      <c r="R160"/>
      <c r="S160" s="231"/>
    </row>
    <row r="161" spans="2:19">
      <c r="B161" s="270"/>
      <c r="C161" s="314" t="e">
        <f t="shared" si="3"/>
        <v>#N/A</v>
      </c>
      <c r="D161"/>
      <c r="E161" s="300"/>
      <c r="F161" s="261"/>
      <c r="G161"/>
      <c r="H161"/>
      <c r="I161"/>
      <c r="J161"/>
      <c r="K161"/>
      <c r="L161"/>
      <c r="M161"/>
      <c r="N161"/>
      <c r="O161"/>
      <c r="P161"/>
      <c r="Q161" s="280"/>
      <c r="R161"/>
      <c r="S161" s="231"/>
    </row>
    <row r="162" spans="2:19">
      <c r="B162" s="270"/>
      <c r="C162" s="314" t="e">
        <f t="shared" si="3"/>
        <v>#N/A</v>
      </c>
      <c r="D162"/>
      <c r="E162" s="300"/>
      <c r="F162" s="261"/>
      <c r="G162"/>
      <c r="H162"/>
      <c r="I162"/>
      <c r="J162"/>
      <c r="K162"/>
      <c r="L162"/>
      <c r="M162"/>
      <c r="N162"/>
      <c r="O162"/>
      <c r="P162"/>
      <c r="Q162" s="280"/>
      <c r="R162"/>
      <c r="S162" s="231"/>
    </row>
    <row r="163" spans="2:19">
      <c r="B163" s="270"/>
      <c r="C163" s="314" t="e">
        <f t="shared" si="3"/>
        <v>#N/A</v>
      </c>
      <c r="D163"/>
      <c r="E163" s="300"/>
      <c r="F163" s="261"/>
      <c r="G163"/>
      <c r="H163"/>
      <c r="I163"/>
      <c r="J163"/>
      <c r="K163"/>
      <c r="L163"/>
      <c r="M163"/>
      <c r="N163"/>
      <c r="O163"/>
      <c r="P163"/>
      <c r="Q163" s="280"/>
      <c r="R163"/>
      <c r="S163" s="231"/>
    </row>
    <row r="164" spans="2:19">
      <c r="B164" s="270"/>
      <c r="C164" s="314" t="e">
        <f t="shared" si="3"/>
        <v>#N/A</v>
      </c>
    </row>
    <row r="165" spans="2:19">
      <c r="B165" s="270"/>
      <c r="C165" s="314" t="e">
        <f t="shared" si="3"/>
        <v>#N/A</v>
      </c>
    </row>
    <row r="166" spans="2:19">
      <c r="B166" s="270"/>
      <c r="C166" s="314" t="e">
        <f t="shared" si="3"/>
        <v>#N/A</v>
      </c>
    </row>
    <row r="167" spans="2:19">
      <c r="B167" s="270"/>
      <c r="C167" s="314" t="e">
        <f t="shared" si="3"/>
        <v>#N/A</v>
      </c>
    </row>
    <row r="168" spans="2:19">
      <c r="B168" s="270"/>
      <c r="C168" s="314" t="e">
        <f t="shared" si="3"/>
        <v>#N/A</v>
      </c>
    </row>
    <row r="169" spans="2:19">
      <c r="B169" s="270"/>
      <c r="C169" s="314" t="e">
        <f t="shared" si="3"/>
        <v>#N/A</v>
      </c>
    </row>
    <row r="170" spans="2:19">
      <c r="B170" s="270"/>
      <c r="C170" s="314" t="e">
        <f t="shared" si="3"/>
        <v>#N/A</v>
      </c>
    </row>
    <row r="171" spans="2:19">
      <c r="B171" s="270"/>
      <c r="C171" s="314" t="e">
        <f t="shared" si="3"/>
        <v>#N/A</v>
      </c>
    </row>
    <row r="172" spans="2:19">
      <c r="B172" s="270"/>
      <c r="C172" s="314" t="e">
        <f t="shared" si="3"/>
        <v>#N/A</v>
      </c>
    </row>
    <row r="173" spans="2:19">
      <c r="B173" s="270"/>
      <c r="C173" s="314" t="e">
        <f t="shared" si="3"/>
        <v>#N/A</v>
      </c>
      <c r="D173"/>
      <c r="E173" s="300"/>
      <c r="F173"/>
      <c r="G173" s="280"/>
      <c r="H173"/>
      <c r="I173"/>
      <c r="J173"/>
      <c r="K173"/>
      <c r="L173"/>
      <c r="M173"/>
      <c r="N173"/>
      <c r="O173"/>
      <c r="P173"/>
      <c r="Q173" s="280"/>
    </row>
    <row r="174" spans="2:19">
      <c r="B174" s="270"/>
      <c r="C174" s="314" t="e">
        <f t="shared" si="3"/>
        <v>#N/A</v>
      </c>
      <c r="D174"/>
      <c r="E174" s="300"/>
      <c r="F174"/>
      <c r="G174" s="280"/>
      <c r="H174"/>
      <c r="I174"/>
      <c r="J174"/>
      <c r="K174"/>
      <c r="L174"/>
      <c r="M174"/>
      <c r="N174"/>
      <c r="O174"/>
      <c r="P174"/>
      <c r="Q174" s="280"/>
    </row>
    <row r="175" spans="2:19">
      <c r="B175" s="270"/>
      <c r="C175" s="314" t="e">
        <f t="shared" si="3"/>
        <v>#N/A</v>
      </c>
      <c r="D175"/>
      <c r="E175" s="277"/>
      <c r="F175" s="257"/>
      <c r="G175" s="304"/>
      <c r="H175" s="299"/>
      <c r="I175"/>
      <c r="J175"/>
      <c r="K175"/>
      <c r="L175"/>
      <c r="M175"/>
      <c r="N175"/>
      <c r="O175"/>
      <c r="P175"/>
      <c r="Q175" s="384"/>
    </row>
    <row r="176" spans="2:19">
      <c r="B176" s="270"/>
      <c r="C176" s="314" t="e">
        <f t="shared" si="3"/>
        <v>#N/A</v>
      </c>
      <c r="D176"/>
      <c r="E176" s="300"/>
      <c r="F176"/>
      <c r="G176" s="280"/>
      <c r="H176" s="299"/>
      <c r="I176"/>
      <c r="J176"/>
      <c r="K176"/>
      <c r="L176"/>
      <c r="M176"/>
      <c r="N176"/>
      <c r="O176"/>
      <c r="P176"/>
      <c r="Q176" s="384"/>
    </row>
    <row r="177" spans="2:19">
      <c r="B177" s="270"/>
      <c r="C177" s="314" t="e">
        <f t="shared" si="3"/>
        <v>#N/A</v>
      </c>
      <c r="D177"/>
      <c r="E177" s="300"/>
      <c r="F177"/>
      <c r="G177" s="280"/>
      <c r="H177"/>
      <c r="I177"/>
      <c r="J177"/>
      <c r="K177"/>
      <c r="L177"/>
      <c r="M177"/>
      <c r="N177"/>
      <c r="O177"/>
      <c r="P177"/>
      <c r="Q177" s="280"/>
    </row>
    <row r="178" spans="2:19">
      <c r="B178" s="270"/>
      <c r="C178" s="314" t="e">
        <f t="shared" si="3"/>
        <v>#N/A</v>
      </c>
      <c r="D178"/>
      <c r="E178" s="300"/>
      <c r="F178"/>
      <c r="G178" s="280"/>
      <c r="H178"/>
      <c r="I178"/>
      <c r="J178"/>
      <c r="K178"/>
      <c r="L178"/>
      <c r="M178"/>
      <c r="N178"/>
      <c r="O178"/>
      <c r="P178"/>
      <c r="Q178" s="280"/>
    </row>
    <row r="179" spans="2:19">
      <c r="B179" s="270"/>
      <c r="C179" s="314" t="e">
        <f t="shared" si="3"/>
        <v>#N/A</v>
      </c>
      <c r="F179" s="237"/>
      <c r="G179" s="281"/>
    </row>
    <row r="180" spans="2:19">
      <c r="B180" s="270"/>
      <c r="C180" s="314" t="e">
        <f t="shared" si="3"/>
        <v>#N/A</v>
      </c>
      <c r="F180" s="237"/>
      <c r="G180" s="281"/>
    </row>
    <row r="181" spans="2:19">
      <c r="B181" s="270"/>
      <c r="C181" s="314" t="e">
        <f t="shared" si="3"/>
        <v>#N/A</v>
      </c>
      <c r="F181" s="237"/>
      <c r="G181" s="281"/>
    </row>
    <row r="182" spans="2:19">
      <c r="B182" s="270"/>
      <c r="C182" s="314" t="e">
        <f t="shared" si="3"/>
        <v>#N/A</v>
      </c>
      <c r="F182" s="237"/>
      <c r="G182" s="281"/>
    </row>
    <row r="183" spans="2:19">
      <c r="B183" s="270"/>
      <c r="C183" s="314" t="e">
        <f t="shared" si="3"/>
        <v>#N/A</v>
      </c>
      <c r="F183" s="237"/>
      <c r="G183" s="281"/>
    </row>
    <row r="184" spans="2:19">
      <c r="B184" s="270"/>
      <c r="C184" s="314" t="e">
        <f t="shared" si="3"/>
        <v>#N/A</v>
      </c>
      <c r="F184" s="237"/>
      <c r="G184" s="281"/>
    </row>
    <row r="185" spans="2:19">
      <c r="B185" s="270"/>
      <c r="C185" s="314" t="e">
        <f t="shared" si="3"/>
        <v>#N/A</v>
      </c>
      <c r="F185" s="237"/>
      <c r="G185" s="281"/>
    </row>
    <row r="186" spans="2:19">
      <c r="C186">
        <f t="shared" ref="C186" si="4">COUNTA(C78:C185)</f>
        <v>108</v>
      </c>
      <c r="D186"/>
      <c r="E186" s="300"/>
      <c r="F186"/>
      <c r="G186" s="280"/>
      <c r="H186"/>
      <c r="I186"/>
      <c r="J186"/>
      <c r="K186"/>
      <c r="L186"/>
      <c r="M186"/>
      <c r="N186"/>
      <c r="O186"/>
      <c r="P186"/>
      <c r="Q186" s="280"/>
    </row>
    <row r="187" spans="2:19">
      <c r="B187" s="292"/>
      <c r="C187" s="459"/>
      <c r="D187" s="294"/>
      <c r="E187" s="318"/>
      <c r="F187" s="294"/>
      <c r="G187" s="297"/>
      <c r="H187" s="296"/>
      <c r="I187" s="296"/>
      <c r="J187" s="296"/>
      <c r="K187" s="296"/>
      <c r="L187" s="296"/>
      <c r="M187" s="296"/>
      <c r="N187" s="296"/>
      <c r="O187" s="296"/>
      <c r="P187" s="296"/>
      <c r="Q187" s="383"/>
      <c r="R187" s="383"/>
      <c r="S187" s="383"/>
    </row>
    <row r="188" spans="2:19">
      <c r="B188" s="271" t="s">
        <v>15</v>
      </c>
      <c r="C188" s="314" t="e">
        <f>RANK(Q188,Q$188:Q$347)</f>
        <v>#N/A</v>
      </c>
      <c r="D188" s="3"/>
      <c r="E188" s="354"/>
      <c r="F188" s="261"/>
      <c r="G188"/>
      <c r="H188"/>
      <c r="I188"/>
      <c r="J188"/>
      <c r="K188"/>
      <c r="L188"/>
      <c r="M188"/>
      <c r="N188"/>
      <c r="O188"/>
      <c r="P188"/>
      <c r="Q188" s="280"/>
      <c r="R188"/>
      <c r="S188" s="231"/>
    </row>
    <row r="189" spans="2:19">
      <c r="B189" s="271"/>
      <c r="C189" s="314" t="e">
        <f t="shared" ref="C189:C252" si="5">RANK(Q189,Q$188:Q$347)</f>
        <v>#N/A</v>
      </c>
      <c r="D189"/>
      <c r="E189" s="300"/>
      <c r="F189" s="261"/>
      <c r="G189"/>
      <c r="H189"/>
      <c r="I189"/>
      <c r="J189"/>
      <c r="K189"/>
      <c r="L189"/>
      <c r="M189"/>
      <c r="N189"/>
      <c r="O189"/>
      <c r="P189"/>
      <c r="Q189" s="280"/>
      <c r="R189"/>
      <c r="S189" s="231"/>
    </row>
    <row r="190" spans="2:19">
      <c r="B190" s="271"/>
      <c r="C190" s="314" t="e">
        <f t="shared" si="5"/>
        <v>#N/A</v>
      </c>
      <c r="D190"/>
      <c r="E190" s="300"/>
      <c r="F190" s="261"/>
      <c r="G190"/>
      <c r="H190"/>
      <c r="I190"/>
      <c r="J190"/>
      <c r="K190"/>
      <c r="L190"/>
      <c r="M190"/>
      <c r="N190"/>
      <c r="O190"/>
      <c r="P190"/>
      <c r="Q190" s="280"/>
      <c r="R190"/>
      <c r="S190" s="231"/>
    </row>
    <row r="191" spans="2:19">
      <c r="B191" s="271"/>
      <c r="C191" s="314" t="e">
        <f t="shared" si="5"/>
        <v>#N/A</v>
      </c>
      <c r="D191"/>
      <c r="E191" s="300"/>
      <c r="F191" s="261"/>
      <c r="G191"/>
      <c r="H191"/>
      <c r="I191"/>
      <c r="J191"/>
      <c r="K191"/>
      <c r="L191"/>
      <c r="M191"/>
      <c r="N191"/>
      <c r="O191"/>
      <c r="P191"/>
      <c r="Q191" s="280"/>
      <c r="R191"/>
      <c r="S191" s="231"/>
    </row>
    <row r="192" spans="2:19">
      <c r="B192" s="271"/>
      <c r="C192" s="314" t="e">
        <f t="shared" si="5"/>
        <v>#N/A</v>
      </c>
      <c r="D192"/>
      <c r="E192" s="300"/>
      <c r="F192" s="261"/>
      <c r="G192"/>
      <c r="H192"/>
      <c r="I192"/>
      <c r="J192"/>
      <c r="K192"/>
      <c r="L192"/>
      <c r="M192"/>
      <c r="N192"/>
      <c r="O192"/>
      <c r="P192"/>
      <c r="Q192" s="280"/>
      <c r="R192"/>
      <c r="S192" s="231"/>
    </row>
    <row r="193" spans="2:19">
      <c r="B193" s="271"/>
      <c r="C193" s="314" t="e">
        <f t="shared" si="5"/>
        <v>#N/A</v>
      </c>
      <c r="D193"/>
      <c r="E193" s="300"/>
      <c r="F193" s="261"/>
      <c r="G193"/>
      <c r="H193"/>
      <c r="I193"/>
      <c r="J193"/>
      <c r="K193"/>
      <c r="L193"/>
      <c r="M193"/>
      <c r="N193"/>
      <c r="O193"/>
      <c r="P193"/>
      <c r="Q193" s="280"/>
      <c r="R193"/>
      <c r="S193" s="231"/>
    </row>
    <row r="194" spans="2:19">
      <c r="B194" s="271"/>
      <c r="C194" s="314" t="e">
        <f t="shared" si="5"/>
        <v>#N/A</v>
      </c>
      <c r="D194"/>
      <c r="E194" s="300"/>
      <c r="F194" s="261"/>
      <c r="G194"/>
      <c r="H194"/>
      <c r="I194"/>
      <c r="J194"/>
      <c r="K194"/>
      <c r="L194"/>
      <c r="M194"/>
      <c r="N194"/>
      <c r="O194"/>
      <c r="P194"/>
      <c r="Q194" s="280"/>
      <c r="R194"/>
      <c r="S194" s="231"/>
    </row>
    <row r="195" spans="2:19">
      <c r="B195" s="271"/>
      <c r="C195" s="314" t="e">
        <f t="shared" si="5"/>
        <v>#N/A</v>
      </c>
      <c r="D195"/>
      <c r="E195" s="300"/>
      <c r="F195" s="261"/>
      <c r="G195"/>
      <c r="H195"/>
      <c r="I195"/>
      <c r="J195"/>
      <c r="K195"/>
      <c r="L195"/>
      <c r="M195"/>
      <c r="N195"/>
      <c r="O195"/>
      <c r="P195"/>
      <c r="Q195" s="280"/>
      <c r="R195"/>
      <c r="S195" s="231"/>
    </row>
    <row r="196" spans="2:19">
      <c r="B196" s="271"/>
      <c r="C196" s="314" t="e">
        <f t="shared" si="5"/>
        <v>#N/A</v>
      </c>
      <c r="D196"/>
      <c r="E196" s="300"/>
      <c r="F196" s="261"/>
      <c r="G196"/>
      <c r="H196"/>
      <c r="I196"/>
      <c r="J196"/>
      <c r="K196"/>
      <c r="L196"/>
      <c r="M196"/>
      <c r="N196"/>
      <c r="O196"/>
      <c r="P196"/>
      <c r="Q196" s="280"/>
      <c r="R196"/>
      <c r="S196" s="231"/>
    </row>
    <row r="197" spans="2:19">
      <c r="B197" s="271"/>
      <c r="C197" s="314" t="e">
        <f t="shared" si="5"/>
        <v>#N/A</v>
      </c>
      <c r="D197"/>
      <c r="E197" s="300"/>
      <c r="F197" s="261"/>
      <c r="G197"/>
      <c r="H197"/>
      <c r="I197"/>
      <c r="J197"/>
      <c r="K197"/>
      <c r="L197"/>
      <c r="M197"/>
      <c r="N197"/>
      <c r="O197"/>
      <c r="P197"/>
      <c r="Q197" s="280"/>
      <c r="R197"/>
      <c r="S197" s="231"/>
    </row>
    <row r="198" spans="2:19">
      <c r="B198" s="271"/>
      <c r="C198" s="314" t="e">
        <f t="shared" si="5"/>
        <v>#N/A</v>
      </c>
      <c r="D198"/>
      <c r="E198" s="300"/>
      <c r="F198" s="261"/>
      <c r="G198"/>
      <c r="H198"/>
      <c r="I198"/>
      <c r="J198"/>
      <c r="K198"/>
      <c r="L198"/>
      <c r="M198"/>
      <c r="N198"/>
      <c r="O198"/>
      <c r="P198"/>
      <c r="Q198" s="280"/>
      <c r="R198"/>
      <c r="S198" s="231"/>
    </row>
    <row r="199" spans="2:19">
      <c r="B199" s="271"/>
      <c r="C199" s="314" t="e">
        <f t="shared" si="5"/>
        <v>#N/A</v>
      </c>
      <c r="D199"/>
      <c r="E199" s="300"/>
      <c r="F199" s="261"/>
      <c r="G199"/>
      <c r="H199"/>
      <c r="I199"/>
      <c r="J199"/>
      <c r="K199"/>
      <c r="L199"/>
      <c r="M199"/>
      <c r="N199"/>
      <c r="O199"/>
      <c r="P199"/>
      <c r="Q199" s="280"/>
      <c r="R199"/>
      <c r="S199" s="231"/>
    </row>
    <row r="200" spans="2:19">
      <c r="B200" s="271"/>
      <c r="C200" s="314" t="e">
        <f t="shared" si="5"/>
        <v>#N/A</v>
      </c>
      <c r="D200"/>
      <c r="E200" s="300"/>
      <c r="F200" s="261"/>
      <c r="G200"/>
      <c r="H200"/>
      <c r="I200"/>
      <c r="J200"/>
      <c r="K200"/>
      <c r="L200"/>
      <c r="M200"/>
      <c r="N200"/>
      <c r="O200"/>
      <c r="P200"/>
      <c r="Q200" s="280"/>
      <c r="R200"/>
      <c r="S200" s="231"/>
    </row>
    <row r="201" spans="2:19">
      <c r="B201" s="271"/>
      <c r="C201" s="314" t="e">
        <f t="shared" si="5"/>
        <v>#N/A</v>
      </c>
      <c r="D201"/>
      <c r="E201" s="300"/>
      <c r="F201" s="261"/>
      <c r="G201"/>
      <c r="H201"/>
      <c r="I201"/>
      <c r="J201"/>
      <c r="K201"/>
      <c r="L201"/>
      <c r="M201"/>
      <c r="N201"/>
      <c r="O201"/>
      <c r="P201"/>
      <c r="Q201" s="280"/>
      <c r="R201"/>
      <c r="S201" s="231"/>
    </row>
    <row r="202" spans="2:19">
      <c r="B202" s="271"/>
      <c r="C202" s="314" t="e">
        <f t="shared" si="5"/>
        <v>#N/A</v>
      </c>
      <c r="D202"/>
      <c r="E202" s="300"/>
      <c r="F202" s="261"/>
      <c r="G202"/>
      <c r="H202"/>
      <c r="I202"/>
      <c r="J202"/>
      <c r="K202"/>
      <c r="L202"/>
      <c r="M202"/>
      <c r="N202"/>
      <c r="O202"/>
      <c r="P202"/>
      <c r="Q202" s="280"/>
      <c r="R202"/>
      <c r="S202" s="231"/>
    </row>
    <row r="203" spans="2:19">
      <c r="B203" s="271"/>
      <c r="C203" s="314" t="e">
        <f t="shared" si="5"/>
        <v>#N/A</v>
      </c>
      <c r="D203"/>
      <c r="E203" s="300"/>
      <c r="F203" s="261"/>
      <c r="G203"/>
      <c r="H203"/>
      <c r="I203"/>
      <c r="J203"/>
      <c r="K203"/>
      <c r="L203"/>
      <c r="M203"/>
      <c r="N203"/>
      <c r="O203"/>
      <c r="P203"/>
      <c r="Q203" s="280"/>
      <c r="R203"/>
      <c r="S203" s="231"/>
    </row>
    <row r="204" spans="2:19">
      <c r="B204" s="271"/>
      <c r="C204" s="314" t="e">
        <f t="shared" si="5"/>
        <v>#N/A</v>
      </c>
      <c r="D204"/>
      <c r="E204" s="300"/>
      <c r="F204" s="261"/>
      <c r="G204"/>
      <c r="H204"/>
      <c r="I204"/>
      <c r="J204"/>
      <c r="K204"/>
      <c r="L204"/>
      <c r="M204"/>
      <c r="N204"/>
      <c r="O204"/>
      <c r="P204"/>
      <c r="Q204" s="280"/>
      <c r="R204"/>
      <c r="S204" s="231"/>
    </row>
    <row r="205" spans="2:19">
      <c r="B205" s="271"/>
      <c r="C205" s="314" t="e">
        <f t="shared" si="5"/>
        <v>#N/A</v>
      </c>
      <c r="D205"/>
      <c r="E205" s="300"/>
      <c r="F205" s="261"/>
      <c r="G205"/>
      <c r="H205"/>
      <c r="I205"/>
      <c r="J205"/>
      <c r="K205"/>
      <c r="L205"/>
      <c r="M205"/>
      <c r="N205"/>
      <c r="O205"/>
      <c r="P205"/>
      <c r="Q205" s="280"/>
      <c r="R205"/>
      <c r="S205" s="231"/>
    </row>
    <row r="206" spans="2:19">
      <c r="B206" s="271"/>
      <c r="C206" s="314" t="e">
        <f t="shared" si="5"/>
        <v>#N/A</v>
      </c>
      <c r="D206"/>
      <c r="E206" s="300"/>
      <c r="F206" s="261"/>
      <c r="G206"/>
      <c r="H206"/>
      <c r="I206"/>
      <c r="J206"/>
      <c r="K206"/>
      <c r="L206"/>
      <c r="M206"/>
      <c r="N206"/>
      <c r="O206"/>
      <c r="P206"/>
      <c r="Q206" s="280"/>
      <c r="R206"/>
      <c r="S206" s="231"/>
    </row>
    <row r="207" spans="2:19">
      <c r="B207" s="271"/>
      <c r="C207" s="314" t="e">
        <f t="shared" si="5"/>
        <v>#N/A</v>
      </c>
      <c r="D207"/>
      <c r="E207" s="300"/>
      <c r="F207" s="261"/>
      <c r="G207"/>
      <c r="H207"/>
      <c r="I207"/>
      <c r="J207"/>
      <c r="K207"/>
      <c r="L207"/>
      <c r="M207"/>
      <c r="N207"/>
      <c r="O207"/>
      <c r="P207"/>
      <c r="Q207" s="280"/>
      <c r="R207"/>
      <c r="S207" s="231"/>
    </row>
    <row r="208" spans="2:19">
      <c r="B208" s="271"/>
      <c r="C208" s="314" t="e">
        <f t="shared" si="5"/>
        <v>#N/A</v>
      </c>
      <c r="D208"/>
      <c r="E208" s="300"/>
      <c r="F208" s="261"/>
      <c r="G208"/>
      <c r="H208"/>
      <c r="I208"/>
      <c r="J208"/>
      <c r="K208"/>
      <c r="L208"/>
      <c r="M208"/>
      <c r="N208"/>
      <c r="O208"/>
      <c r="P208"/>
      <c r="Q208" s="280"/>
      <c r="R208"/>
      <c r="S208" s="231"/>
    </row>
    <row r="209" spans="2:19">
      <c r="B209" s="271"/>
      <c r="C209" s="314" t="e">
        <f t="shared" si="5"/>
        <v>#N/A</v>
      </c>
      <c r="D209"/>
      <c r="E209" s="300"/>
      <c r="F209" s="261"/>
      <c r="G209"/>
      <c r="H209"/>
      <c r="I209"/>
      <c r="J209"/>
      <c r="K209"/>
      <c r="L209"/>
      <c r="M209"/>
      <c r="N209"/>
      <c r="O209"/>
      <c r="P209"/>
      <c r="Q209" s="280"/>
      <c r="R209"/>
      <c r="S209" s="231"/>
    </row>
    <row r="210" spans="2:19">
      <c r="B210" s="271"/>
      <c r="C210" s="314" t="e">
        <f t="shared" si="5"/>
        <v>#N/A</v>
      </c>
      <c r="D210"/>
      <c r="E210" s="300"/>
      <c r="F210" s="261"/>
      <c r="G210"/>
      <c r="H210"/>
      <c r="I210"/>
      <c r="J210"/>
      <c r="K210"/>
      <c r="L210"/>
      <c r="M210"/>
      <c r="N210"/>
      <c r="O210"/>
      <c r="P210"/>
      <c r="Q210" s="280"/>
      <c r="R210"/>
      <c r="S210" s="231"/>
    </row>
    <row r="211" spans="2:19">
      <c r="B211" s="271"/>
      <c r="C211" s="314" t="e">
        <f t="shared" si="5"/>
        <v>#N/A</v>
      </c>
      <c r="D211"/>
      <c r="E211" s="300"/>
      <c r="F211" s="261"/>
      <c r="G211"/>
      <c r="H211"/>
      <c r="I211"/>
      <c r="J211"/>
      <c r="K211"/>
      <c r="L211"/>
      <c r="M211"/>
      <c r="N211"/>
      <c r="O211"/>
      <c r="P211"/>
      <c r="Q211" s="280"/>
      <c r="R211"/>
      <c r="S211" s="231"/>
    </row>
    <row r="212" spans="2:19">
      <c r="B212" s="271"/>
      <c r="C212" s="314" t="e">
        <f t="shared" si="5"/>
        <v>#N/A</v>
      </c>
      <c r="D212"/>
      <c r="E212" s="300"/>
      <c r="F212" s="261"/>
      <c r="G212"/>
      <c r="H212"/>
      <c r="I212"/>
      <c r="J212"/>
      <c r="K212"/>
      <c r="L212"/>
      <c r="M212"/>
      <c r="N212"/>
      <c r="O212"/>
      <c r="P212"/>
      <c r="Q212" s="280"/>
      <c r="R212"/>
      <c r="S212" s="231"/>
    </row>
    <row r="213" spans="2:19">
      <c r="B213" s="271"/>
      <c r="C213" s="314" t="e">
        <f t="shared" si="5"/>
        <v>#N/A</v>
      </c>
      <c r="D213"/>
      <c r="E213" s="300"/>
      <c r="F213" s="261"/>
      <c r="G213"/>
      <c r="H213"/>
      <c r="I213"/>
      <c r="J213"/>
      <c r="K213"/>
      <c r="L213"/>
      <c r="M213"/>
      <c r="N213"/>
      <c r="O213"/>
      <c r="P213"/>
      <c r="Q213" s="280"/>
      <c r="R213"/>
      <c r="S213" s="231"/>
    </row>
    <row r="214" spans="2:19">
      <c r="B214" s="271"/>
      <c r="C214" s="314" t="e">
        <f t="shared" si="5"/>
        <v>#N/A</v>
      </c>
      <c r="D214"/>
      <c r="E214" s="300"/>
      <c r="F214" s="261"/>
      <c r="G214"/>
      <c r="H214"/>
      <c r="I214"/>
      <c r="J214"/>
      <c r="K214"/>
      <c r="L214"/>
      <c r="M214"/>
      <c r="N214"/>
      <c r="O214"/>
      <c r="P214"/>
      <c r="Q214" s="280"/>
      <c r="R214"/>
      <c r="S214" s="231"/>
    </row>
    <row r="215" spans="2:19">
      <c r="B215" s="271"/>
      <c r="C215" s="314" t="e">
        <f t="shared" si="5"/>
        <v>#N/A</v>
      </c>
      <c r="D215"/>
      <c r="E215" s="300"/>
      <c r="F215" s="261"/>
      <c r="G215"/>
      <c r="H215"/>
      <c r="I215"/>
      <c r="J215"/>
      <c r="K215"/>
      <c r="L215"/>
      <c r="M215"/>
      <c r="N215"/>
      <c r="O215"/>
      <c r="P215"/>
      <c r="Q215" s="280"/>
      <c r="R215"/>
      <c r="S215" s="231"/>
    </row>
    <row r="216" spans="2:19">
      <c r="B216" s="271"/>
      <c r="C216" s="314" t="e">
        <f t="shared" si="5"/>
        <v>#N/A</v>
      </c>
      <c r="D216"/>
      <c r="E216" s="300"/>
      <c r="F216" s="261"/>
      <c r="G216"/>
      <c r="H216"/>
      <c r="I216"/>
      <c r="J216"/>
      <c r="K216"/>
      <c r="L216"/>
      <c r="M216"/>
      <c r="N216"/>
      <c r="O216"/>
      <c r="P216"/>
      <c r="Q216" s="280"/>
      <c r="R216"/>
      <c r="S216" s="231"/>
    </row>
    <row r="217" spans="2:19">
      <c r="B217" s="271"/>
      <c r="C217" s="314" t="e">
        <f t="shared" si="5"/>
        <v>#N/A</v>
      </c>
      <c r="D217"/>
      <c r="E217" s="300"/>
      <c r="F217" s="261"/>
      <c r="G217"/>
      <c r="H217"/>
      <c r="I217"/>
      <c r="J217"/>
      <c r="K217"/>
      <c r="L217"/>
      <c r="M217"/>
      <c r="N217"/>
      <c r="O217"/>
      <c r="P217"/>
      <c r="Q217" s="280"/>
      <c r="R217"/>
      <c r="S217" s="231"/>
    </row>
    <row r="218" spans="2:19">
      <c r="B218" s="271"/>
      <c r="C218" s="314" t="e">
        <f t="shared" si="5"/>
        <v>#N/A</v>
      </c>
      <c r="D218"/>
      <c r="E218" s="300"/>
      <c r="F218" s="261"/>
      <c r="G218"/>
      <c r="H218"/>
      <c r="I218"/>
      <c r="J218"/>
      <c r="K218"/>
      <c r="L218"/>
      <c r="M218"/>
      <c r="N218"/>
      <c r="O218"/>
      <c r="P218"/>
      <c r="Q218" s="280"/>
      <c r="R218"/>
      <c r="S218" s="231"/>
    </row>
    <row r="219" spans="2:19">
      <c r="B219" s="271"/>
      <c r="C219" s="314" t="e">
        <f t="shared" si="5"/>
        <v>#N/A</v>
      </c>
      <c r="D219"/>
      <c r="E219" s="300"/>
      <c r="F219" s="261"/>
      <c r="G219"/>
      <c r="H219"/>
      <c r="I219"/>
      <c r="J219"/>
      <c r="K219"/>
      <c r="L219"/>
      <c r="M219"/>
      <c r="N219"/>
      <c r="O219"/>
      <c r="P219"/>
      <c r="Q219" s="280"/>
      <c r="R219"/>
      <c r="S219" s="231"/>
    </row>
    <row r="220" spans="2:19">
      <c r="B220" s="271"/>
      <c r="C220" s="314" t="e">
        <f t="shared" si="5"/>
        <v>#N/A</v>
      </c>
      <c r="D220"/>
      <c r="E220" s="300"/>
      <c r="F220" s="261"/>
      <c r="G220"/>
      <c r="H220"/>
      <c r="I220"/>
      <c r="J220"/>
      <c r="K220"/>
      <c r="L220"/>
      <c r="M220"/>
      <c r="N220"/>
      <c r="O220"/>
      <c r="P220"/>
      <c r="Q220" s="280"/>
      <c r="R220"/>
      <c r="S220" s="231"/>
    </row>
    <row r="221" spans="2:19">
      <c r="B221" s="271"/>
      <c r="C221" s="314" t="e">
        <f t="shared" si="5"/>
        <v>#N/A</v>
      </c>
      <c r="D221"/>
      <c r="E221" s="300"/>
      <c r="F221" s="261"/>
      <c r="G221"/>
      <c r="H221"/>
      <c r="I221"/>
      <c r="J221"/>
      <c r="K221"/>
      <c r="L221"/>
      <c r="M221"/>
      <c r="N221"/>
      <c r="O221"/>
      <c r="P221"/>
      <c r="Q221" s="280"/>
      <c r="R221"/>
      <c r="S221" s="231"/>
    </row>
    <row r="222" spans="2:19">
      <c r="B222" s="271"/>
      <c r="C222" s="314" t="e">
        <f t="shared" si="5"/>
        <v>#N/A</v>
      </c>
      <c r="D222"/>
      <c r="E222" s="300"/>
      <c r="F222" s="261"/>
      <c r="G222"/>
      <c r="H222"/>
      <c r="I222"/>
      <c r="J222"/>
      <c r="K222"/>
      <c r="L222"/>
      <c r="M222"/>
      <c r="N222"/>
      <c r="O222"/>
      <c r="P222"/>
      <c r="Q222" s="280"/>
      <c r="R222"/>
      <c r="S222" s="231"/>
    </row>
    <row r="223" spans="2:19">
      <c r="B223" s="271"/>
      <c r="C223" s="314" t="e">
        <f t="shared" si="5"/>
        <v>#N/A</v>
      </c>
      <c r="D223"/>
      <c r="E223" s="300"/>
      <c r="F223" s="261"/>
      <c r="G223"/>
      <c r="H223"/>
      <c r="I223"/>
      <c r="J223"/>
      <c r="K223"/>
      <c r="L223"/>
      <c r="M223"/>
      <c r="N223"/>
      <c r="O223"/>
      <c r="P223"/>
      <c r="Q223" s="280"/>
      <c r="R223"/>
      <c r="S223" s="231"/>
    </row>
    <row r="224" spans="2:19">
      <c r="B224" s="271"/>
      <c r="C224" s="314" t="e">
        <f t="shared" si="5"/>
        <v>#N/A</v>
      </c>
      <c r="D224"/>
      <c r="E224" s="300"/>
      <c r="F224" s="261"/>
      <c r="G224"/>
      <c r="H224"/>
      <c r="I224"/>
      <c r="J224"/>
      <c r="K224"/>
      <c r="L224"/>
      <c r="M224"/>
      <c r="N224"/>
      <c r="O224"/>
      <c r="P224"/>
      <c r="Q224" s="280"/>
      <c r="R224"/>
      <c r="S224" s="231"/>
    </row>
    <row r="225" spans="2:19">
      <c r="B225" s="271"/>
      <c r="C225" s="314" t="e">
        <f t="shared" si="5"/>
        <v>#N/A</v>
      </c>
      <c r="D225"/>
      <c r="E225" s="300"/>
      <c r="F225" s="261"/>
      <c r="G225"/>
      <c r="H225"/>
      <c r="I225"/>
      <c r="J225"/>
      <c r="K225"/>
      <c r="L225"/>
      <c r="M225"/>
      <c r="N225"/>
      <c r="O225"/>
      <c r="P225"/>
      <c r="Q225" s="280"/>
      <c r="R225"/>
      <c r="S225" s="231"/>
    </row>
    <row r="226" spans="2:19">
      <c r="B226" s="271"/>
      <c r="C226" s="314" t="e">
        <f t="shared" si="5"/>
        <v>#N/A</v>
      </c>
      <c r="D226"/>
      <c r="E226" s="300"/>
      <c r="F226" s="261"/>
      <c r="G226"/>
      <c r="H226"/>
      <c r="I226"/>
      <c r="J226"/>
      <c r="K226"/>
      <c r="L226"/>
      <c r="M226"/>
      <c r="N226"/>
      <c r="O226"/>
      <c r="P226"/>
      <c r="Q226" s="280"/>
      <c r="R226"/>
      <c r="S226" s="231"/>
    </row>
    <row r="227" spans="2:19">
      <c r="B227" s="271"/>
      <c r="C227" s="314" t="e">
        <f t="shared" si="5"/>
        <v>#N/A</v>
      </c>
      <c r="D227"/>
      <c r="E227" s="300"/>
      <c r="F227" s="261"/>
      <c r="G227"/>
      <c r="H227"/>
      <c r="I227"/>
      <c r="J227"/>
      <c r="K227"/>
      <c r="L227"/>
      <c r="M227"/>
      <c r="N227"/>
      <c r="O227"/>
      <c r="P227"/>
      <c r="Q227" s="280"/>
      <c r="R227"/>
      <c r="S227" s="231"/>
    </row>
    <row r="228" spans="2:19">
      <c r="B228" s="271"/>
      <c r="C228" s="314" t="e">
        <f t="shared" si="5"/>
        <v>#N/A</v>
      </c>
      <c r="D228"/>
      <c r="E228" s="300"/>
      <c r="F228" s="261"/>
      <c r="G228"/>
      <c r="H228"/>
      <c r="I228"/>
      <c r="J228"/>
      <c r="K228"/>
      <c r="L228"/>
      <c r="M228"/>
      <c r="N228"/>
      <c r="O228"/>
      <c r="P228"/>
      <c r="Q228" s="280"/>
      <c r="R228"/>
      <c r="S228" s="231"/>
    </row>
    <row r="229" spans="2:19">
      <c r="B229" s="271"/>
      <c r="C229" s="314" t="e">
        <f t="shared" si="5"/>
        <v>#N/A</v>
      </c>
      <c r="D229"/>
      <c r="E229" s="300"/>
      <c r="F229" s="261"/>
      <c r="G229"/>
      <c r="H229"/>
      <c r="I229"/>
      <c r="J229"/>
      <c r="K229"/>
      <c r="L229"/>
      <c r="M229"/>
      <c r="N229"/>
      <c r="O229"/>
      <c r="P229"/>
      <c r="Q229" s="280"/>
      <c r="R229"/>
      <c r="S229" s="231"/>
    </row>
    <row r="230" spans="2:19">
      <c r="B230" s="271"/>
      <c r="C230" s="314" t="e">
        <f t="shared" si="5"/>
        <v>#N/A</v>
      </c>
      <c r="D230"/>
      <c r="E230" s="300"/>
      <c r="F230" s="261"/>
      <c r="G230"/>
      <c r="H230"/>
      <c r="I230"/>
      <c r="J230"/>
      <c r="K230"/>
      <c r="L230"/>
      <c r="M230"/>
      <c r="N230"/>
      <c r="O230"/>
      <c r="P230"/>
      <c r="Q230" s="280"/>
      <c r="R230"/>
      <c r="S230" s="231"/>
    </row>
    <row r="231" spans="2:19">
      <c r="B231" s="271"/>
      <c r="C231" s="314" t="e">
        <f t="shared" si="5"/>
        <v>#N/A</v>
      </c>
      <c r="D231"/>
      <c r="E231" s="300"/>
      <c r="F231" s="261"/>
      <c r="G231"/>
      <c r="H231"/>
      <c r="I231"/>
      <c r="J231"/>
      <c r="K231"/>
      <c r="L231"/>
      <c r="M231"/>
      <c r="N231"/>
      <c r="O231"/>
      <c r="P231"/>
      <c r="Q231" s="280"/>
      <c r="R231"/>
      <c r="S231" s="231"/>
    </row>
    <row r="232" spans="2:19">
      <c r="B232" s="271"/>
      <c r="C232" s="314" t="e">
        <f t="shared" si="5"/>
        <v>#N/A</v>
      </c>
      <c r="D232"/>
      <c r="E232" s="300"/>
      <c r="F232" s="261"/>
      <c r="G232"/>
      <c r="H232"/>
      <c r="I232"/>
      <c r="J232"/>
      <c r="K232"/>
      <c r="L232"/>
      <c r="M232"/>
      <c r="N232"/>
      <c r="O232"/>
      <c r="P232"/>
      <c r="Q232" s="280"/>
      <c r="R232"/>
      <c r="S232" s="231"/>
    </row>
    <row r="233" spans="2:19">
      <c r="B233" s="271"/>
      <c r="C233" s="314" t="e">
        <f t="shared" si="5"/>
        <v>#N/A</v>
      </c>
      <c r="D233"/>
      <c r="E233" s="300"/>
      <c r="F233" s="261"/>
      <c r="G233"/>
      <c r="H233"/>
      <c r="I233"/>
      <c r="J233"/>
      <c r="K233"/>
      <c r="L233"/>
      <c r="M233"/>
      <c r="N233"/>
      <c r="O233"/>
      <c r="P233"/>
      <c r="Q233" s="280"/>
      <c r="R233"/>
      <c r="S233" s="231"/>
    </row>
    <row r="234" spans="2:19">
      <c r="B234" s="271"/>
      <c r="C234" s="314" t="e">
        <f t="shared" si="5"/>
        <v>#N/A</v>
      </c>
      <c r="D234"/>
      <c r="E234" s="300"/>
      <c r="F234" s="261"/>
      <c r="G234"/>
      <c r="H234"/>
      <c r="I234"/>
      <c r="J234"/>
      <c r="K234"/>
      <c r="L234"/>
      <c r="M234"/>
      <c r="N234"/>
      <c r="O234"/>
      <c r="P234"/>
      <c r="Q234" s="280"/>
      <c r="R234"/>
      <c r="S234" s="231"/>
    </row>
    <row r="235" spans="2:19">
      <c r="B235" s="271"/>
      <c r="C235" s="314" t="e">
        <f t="shared" si="5"/>
        <v>#N/A</v>
      </c>
      <c r="D235"/>
      <c r="E235" s="300"/>
      <c r="F235" s="261"/>
      <c r="G235"/>
      <c r="H235"/>
      <c r="I235"/>
      <c r="J235"/>
      <c r="K235"/>
      <c r="L235"/>
      <c r="M235"/>
      <c r="N235"/>
      <c r="O235"/>
      <c r="P235"/>
      <c r="Q235" s="280"/>
      <c r="R235"/>
      <c r="S235" s="231"/>
    </row>
    <row r="236" spans="2:19">
      <c r="B236" s="271"/>
      <c r="C236" s="314" t="e">
        <f t="shared" si="5"/>
        <v>#N/A</v>
      </c>
      <c r="D236"/>
      <c r="E236" s="300"/>
      <c r="F236" s="261"/>
      <c r="G236"/>
      <c r="H236"/>
      <c r="I236"/>
      <c r="J236"/>
      <c r="K236"/>
      <c r="L236"/>
      <c r="M236"/>
      <c r="N236"/>
      <c r="O236"/>
      <c r="P236"/>
      <c r="Q236" s="280"/>
      <c r="R236"/>
      <c r="S236" s="231"/>
    </row>
    <row r="237" spans="2:19">
      <c r="B237" s="271"/>
      <c r="C237" s="314" t="e">
        <f t="shared" si="5"/>
        <v>#N/A</v>
      </c>
      <c r="D237"/>
      <c r="E237" s="300"/>
      <c r="F237" s="261"/>
      <c r="G237"/>
      <c r="H237"/>
      <c r="I237"/>
      <c r="J237"/>
      <c r="K237"/>
      <c r="L237"/>
      <c r="M237"/>
      <c r="N237"/>
      <c r="O237"/>
      <c r="P237"/>
      <c r="Q237" s="280"/>
      <c r="R237"/>
      <c r="S237" s="231"/>
    </row>
    <row r="238" spans="2:19">
      <c r="B238" s="271"/>
      <c r="C238" s="314" t="e">
        <f t="shared" si="5"/>
        <v>#N/A</v>
      </c>
      <c r="D238"/>
      <c r="E238" s="300"/>
      <c r="F238" s="261"/>
      <c r="G238"/>
      <c r="H238"/>
      <c r="I238"/>
      <c r="J238"/>
      <c r="K238"/>
      <c r="L238"/>
      <c r="M238"/>
      <c r="N238"/>
      <c r="O238"/>
      <c r="P238"/>
      <c r="Q238" s="280"/>
      <c r="R238"/>
      <c r="S238" s="231"/>
    </row>
    <row r="239" spans="2:19">
      <c r="B239" s="271"/>
      <c r="C239" s="314" t="e">
        <f t="shared" si="5"/>
        <v>#N/A</v>
      </c>
      <c r="D239"/>
      <c r="E239" s="300"/>
      <c r="F239" s="261"/>
      <c r="G239"/>
      <c r="H239"/>
      <c r="I239"/>
      <c r="J239"/>
      <c r="K239"/>
      <c r="L239"/>
      <c r="M239"/>
      <c r="N239"/>
      <c r="O239"/>
      <c r="P239"/>
      <c r="Q239" s="280"/>
      <c r="R239"/>
      <c r="S239" s="231"/>
    </row>
    <row r="240" spans="2:19">
      <c r="B240" s="271"/>
      <c r="C240" s="314" t="e">
        <f t="shared" si="5"/>
        <v>#N/A</v>
      </c>
      <c r="D240"/>
      <c r="E240" s="300"/>
      <c r="F240" s="261"/>
      <c r="G240"/>
      <c r="H240"/>
      <c r="I240"/>
      <c r="J240"/>
      <c r="K240"/>
      <c r="L240"/>
      <c r="M240"/>
      <c r="N240"/>
      <c r="O240"/>
      <c r="P240"/>
      <c r="Q240" s="280"/>
      <c r="R240"/>
      <c r="S240" s="231"/>
    </row>
    <row r="241" spans="2:19">
      <c r="B241" s="271"/>
      <c r="C241" s="314" t="e">
        <f t="shared" si="5"/>
        <v>#N/A</v>
      </c>
      <c r="D241"/>
      <c r="E241" s="300"/>
      <c r="F241" s="261"/>
      <c r="G241"/>
      <c r="H241"/>
      <c r="I241"/>
      <c r="J241"/>
      <c r="K241"/>
      <c r="L241"/>
      <c r="M241"/>
      <c r="N241"/>
      <c r="O241"/>
      <c r="P241"/>
      <c r="Q241" s="280"/>
      <c r="R241"/>
      <c r="S241" s="231"/>
    </row>
    <row r="242" spans="2:19">
      <c r="B242" s="271"/>
      <c r="C242" s="314" t="e">
        <f t="shared" si="5"/>
        <v>#N/A</v>
      </c>
      <c r="D242"/>
      <c r="E242" s="300"/>
      <c r="F242" s="261"/>
      <c r="G242"/>
      <c r="H242"/>
      <c r="I242"/>
      <c r="J242"/>
      <c r="K242"/>
      <c r="L242"/>
      <c r="M242"/>
      <c r="N242"/>
      <c r="O242"/>
      <c r="P242"/>
      <c r="Q242" s="280"/>
      <c r="R242"/>
      <c r="S242" s="231"/>
    </row>
    <row r="243" spans="2:19">
      <c r="B243" s="271"/>
      <c r="C243" s="314" t="e">
        <f t="shared" si="5"/>
        <v>#N/A</v>
      </c>
      <c r="D243"/>
      <c r="E243" s="300"/>
      <c r="F243" s="261"/>
      <c r="G243"/>
      <c r="H243"/>
      <c r="I243"/>
      <c r="J243"/>
      <c r="K243"/>
      <c r="L243"/>
      <c r="M243"/>
      <c r="N243"/>
      <c r="O243"/>
      <c r="P243"/>
      <c r="Q243" s="280"/>
      <c r="R243"/>
      <c r="S243" s="231"/>
    </row>
    <row r="244" spans="2:19">
      <c r="B244" s="271"/>
      <c r="C244" s="314" t="e">
        <f t="shared" si="5"/>
        <v>#N/A</v>
      </c>
      <c r="D244"/>
      <c r="E244" s="300"/>
      <c r="F244" s="261"/>
      <c r="G244"/>
      <c r="H244"/>
      <c r="I244"/>
      <c r="J244"/>
      <c r="K244"/>
      <c r="L244"/>
      <c r="M244"/>
      <c r="N244"/>
      <c r="O244"/>
      <c r="P244"/>
      <c r="Q244" s="280"/>
      <c r="R244"/>
      <c r="S244" s="231"/>
    </row>
    <row r="245" spans="2:19">
      <c r="B245" s="271"/>
      <c r="C245" s="314" t="e">
        <f t="shared" si="5"/>
        <v>#N/A</v>
      </c>
      <c r="D245"/>
      <c r="E245" s="300"/>
      <c r="F245" s="261"/>
      <c r="G245"/>
      <c r="H245"/>
      <c r="I245"/>
      <c r="J245"/>
      <c r="K245"/>
      <c r="L245"/>
      <c r="M245"/>
      <c r="N245"/>
      <c r="O245"/>
      <c r="P245"/>
      <c r="Q245" s="280"/>
      <c r="R245"/>
      <c r="S245" s="231"/>
    </row>
    <row r="246" spans="2:19">
      <c r="B246" s="271"/>
      <c r="C246" s="314" t="e">
        <f t="shared" si="5"/>
        <v>#N/A</v>
      </c>
      <c r="D246"/>
      <c r="E246" s="300"/>
      <c r="F246" s="261"/>
      <c r="G246"/>
      <c r="H246"/>
      <c r="I246"/>
      <c r="J246"/>
      <c r="K246"/>
      <c r="L246"/>
      <c r="M246"/>
      <c r="N246"/>
      <c r="O246"/>
      <c r="P246"/>
      <c r="Q246" s="280"/>
      <c r="R246"/>
      <c r="S246" s="231"/>
    </row>
    <row r="247" spans="2:19">
      <c r="B247" s="271"/>
      <c r="C247" s="314" t="e">
        <f t="shared" si="5"/>
        <v>#N/A</v>
      </c>
      <c r="D247"/>
      <c r="E247" s="300"/>
      <c r="F247" s="261"/>
      <c r="G247"/>
      <c r="H247"/>
      <c r="I247"/>
      <c r="J247"/>
      <c r="K247"/>
      <c r="L247"/>
      <c r="M247"/>
      <c r="N247"/>
      <c r="O247"/>
      <c r="P247"/>
      <c r="Q247" s="280"/>
      <c r="R247"/>
      <c r="S247" s="231"/>
    </row>
    <row r="248" spans="2:19">
      <c r="B248" s="271"/>
      <c r="C248" s="314" t="e">
        <f t="shared" si="5"/>
        <v>#N/A</v>
      </c>
      <c r="D248"/>
      <c r="E248" s="300"/>
      <c r="F248" s="261"/>
      <c r="G248"/>
      <c r="H248"/>
      <c r="I248"/>
      <c r="J248"/>
      <c r="K248"/>
      <c r="L248"/>
      <c r="M248"/>
      <c r="N248"/>
      <c r="O248"/>
      <c r="P248"/>
      <c r="Q248" s="280"/>
      <c r="R248"/>
      <c r="S248" s="231"/>
    </row>
    <row r="249" spans="2:19">
      <c r="B249" s="271"/>
      <c r="C249" s="314" t="e">
        <f t="shared" si="5"/>
        <v>#N/A</v>
      </c>
      <c r="D249"/>
      <c r="E249" s="300"/>
      <c r="F249" s="261"/>
      <c r="G249"/>
      <c r="H249"/>
      <c r="I249"/>
      <c r="J249"/>
      <c r="K249"/>
      <c r="L249"/>
      <c r="M249"/>
      <c r="N249"/>
      <c r="O249"/>
      <c r="P249"/>
      <c r="Q249" s="280"/>
      <c r="R249"/>
      <c r="S249" s="231"/>
    </row>
    <row r="250" spans="2:19">
      <c r="B250" s="271"/>
      <c r="C250" s="314" t="e">
        <f t="shared" si="5"/>
        <v>#N/A</v>
      </c>
      <c r="D250"/>
      <c r="E250" s="300"/>
      <c r="F250" s="261"/>
      <c r="G250"/>
      <c r="H250"/>
      <c r="I250"/>
      <c r="J250"/>
      <c r="K250"/>
      <c r="L250"/>
      <c r="M250"/>
      <c r="N250"/>
      <c r="O250"/>
      <c r="P250"/>
      <c r="Q250" s="280"/>
      <c r="R250"/>
      <c r="S250" s="231"/>
    </row>
    <row r="251" spans="2:19">
      <c r="B251" s="271"/>
      <c r="C251" s="314" t="e">
        <f t="shared" si="5"/>
        <v>#N/A</v>
      </c>
      <c r="D251"/>
      <c r="E251" s="300"/>
      <c r="F251" s="261"/>
      <c r="G251"/>
      <c r="H251"/>
      <c r="I251"/>
      <c r="J251"/>
      <c r="K251"/>
      <c r="L251"/>
      <c r="M251"/>
      <c r="N251"/>
      <c r="O251"/>
      <c r="P251"/>
      <c r="Q251" s="280"/>
      <c r="R251"/>
      <c r="S251" s="231"/>
    </row>
    <row r="252" spans="2:19">
      <c r="B252" s="271"/>
      <c r="C252" s="314" t="e">
        <f t="shared" si="5"/>
        <v>#N/A</v>
      </c>
      <c r="D252"/>
      <c r="E252" s="300"/>
      <c r="F252" s="261"/>
      <c r="G252"/>
      <c r="H252"/>
      <c r="I252"/>
      <c r="J252"/>
      <c r="K252"/>
      <c r="L252"/>
      <c r="M252"/>
      <c r="N252"/>
      <c r="O252"/>
      <c r="P252"/>
      <c r="Q252" s="280"/>
      <c r="R252"/>
      <c r="S252" s="231"/>
    </row>
    <row r="253" spans="2:19">
      <c r="B253" s="271"/>
      <c r="C253" s="314" t="e">
        <f t="shared" ref="C253:C316" si="6">RANK(Q253,Q$188:Q$347)</f>
        <v>#N/A</v>
      </c>
      <c r="D253"/>
      <c r="E253" s="300"/>
      <c r="F253" s="261"/>
      <c r="G253"/>
      <c r="H253"/>
      <c r="I253"/>
      <c r="J253"/>
      <c r="K253"/>
      <c r="L253"/>
      <c r="M253"/>
      <c r="N253"/>
      <c r="O253"/>
      <c r="P253"/>
      <c r="Q253" s="280"/>
      <c r="R253"/>
      <c r="S253" s="231"/>
    </row>
    <row r="254" spans="2:19">
      <c r="B254" s="271"/>
      <c r="C254" s="314" t="e">
        <f t="shared" si="6"/>
        <v>#N/A</v>
      </c>
      <c r="D254"/>
      <c r="E254" s="300"/>
      <c r="F254" s="261"/>
      <c r="G254"/>
      <c r="H254"/>
      <c r="I254"/>
      <c r="J254"/>
      <c r="K254"/>
      <c r="L254"/>
      <c r="M254"/>
      <c r="N254"/>
      <c r="O254"/>
      <c r="P254"/>
      <c r="Q254" s="280"/>
      <c r="R254"/>
      <c r="S254" s="231"/>
    </row>
    <row r="255" spans="2:19">
      <c r="B255" s="271"/>
      <c r="C255" s="314" t="e">
        <f t="shared" si="6"/>
        <v>#N/A</v>
      </c>
      <c r="D255"/>
      <c r="E255" s="300"/>
      <c r="F255" s="261"/>
      <c r="G255"/>
      <c r="H255"/>
      <c r="I255"/>
      <c r="J255"/>
      <c r="K255"/>
      <c r="L255"/>
      <c r="M255"/>
      <c r="N255"/>
      <c r="O255"/>
      <c r="P255"/>
      <c r="Q255" s="280"/>
      <c r="R255"/>
      <c r="S255" s="231"/>
    </row>
    <row r="256" spans="2:19">
      <c r="B256" s="271"/>
      <c r="C256" s="314" t="e">
        <f t="shared" si="6"/>
        <v>#N/A</v>
      </c>
      <c r="D256"/>
      <c r="E256" s="300"/>
      <c r="F256" s="261"/>
      <c r="G256"/>
      <c r="H256"/>
      <c r="I256"/>
      <c r="J256"/>
      <c r="K256"/>
      <c r="L256"/>
      <c r="M256"/>
      <c r="N256"/>
      <c r="O256"/>
      <c r="P256"/>
      <c r="Q256" s="280"/>
      <c r="R256"/>
      <c r="S256" s="231"/>
    </row>
    <row r="257" spans="2:19">
      <c r="B257" s="271"/>
      <c r="C257" s="314" t="e">
        <f t="shared" si="6"/>
        <v>#N/A</v>
      </c>
      <c r="D257"/>
      <c r="E257" s="300"/>
      <c r="F257" s="261"/>
      <c r="G257"/>
      <c r="H257"/>
      <c r="I257"/>
      <c r="J257"/>
      <c r="K257"/>
      <c r="L257"/>
      <c r="M257"/>
      <c r="N257"/>
      <c r="O257"/>
      <c r="P257"/>
      <c r="Q257" s="280"/>
      <c r="R257"/>
      <c r="S257" s="231"/>
    </row>
    <row r="258" spans="2:19">
      <c r="B258" s="271"/>
      <c r="C258" s="314" t="e">
        <f t="shared" si="6"/>
        <v>#N/A</v>
      </c>
      <c r="D258"/>
      <c r="E258" s="300"/>
      <c r="F258" s="261"/>
      <c r="G258"/>
      <c r="H258"/>
      <c r="I258"/>
      <c r="J258"/>
      <c r="K258"/>
      <c r="L258"/>
      <c r="M258"/>
      <c r="N258"/>
      <c r="O258"/>
      <c r="P258"/>
      <c r="Q258" s="280"/>
      <c r="R258"/>
      <c r="S258" s="231"/>
    </row>
    <row r="259" spans="2:19">
      <c r="B259" s="271"/>
      <c r="C259" s="314" t="e">
        <f t="shared" si="6"/>
        <v>#N/A</v>
      </c>
      <c r="D259"/>
      <c r="E259" s="300"/>
      <c r="F259" s="261"/>
      <c r="G259"/>
      <c r="H259"/>
      <c r="I259"/>
      <c r="J259"/>
      <c r="K259"/>
      <c r="L259"/>
      <c r="M259"/>
      <c r="N259"/>
      <c r="O259"/>
      <c r="P259"/>
      <c r="Q259" s="280"/>
      <c r="R259"/>
      <c r="S259" s="231"/>
    </row>
    <row r="260" spans="2:19">
      <c r="B260" s="271"/>
      <c r="C260" s="314" t="e">
        <f t="shared" si="6"/>
        <v>#N/A</v>
      </c>
      <c r="D260"/>
      <c r="E260" s="300"/>
      <c r="F260" s="261"/>
      <c r="G260"/>
      <c r="H260"/>
      <c r="I260"/>
      <c r="J260"/>
      <c r="K260"/>
      <c r="L260"/>
      <c r="M260"/>
      <c r="N260"/>
      <c r="O260"/>
      <c r="P260"/>
      <c r="Q260" s="280"/>
      <c r="R260"/>
      <c r="S260" s="231"/>
    </row>
    <row r="261" spans="2:19">
      <c r="B261" s="271"/>
      <c r="C261" s="314" t="e">
        <f t="shared" si="6"/>
        <v>#N/A</v>
      </c>
      <c r="D261"/>
      <c r="E261" s="300"/>
      <c r="F261" s="261"/>
      <c r="G261"/>
      <c r="H261"/>
      <c r="I261"/>
      <c r="J261"/>
      <c r="K261"/>
      <c r="L261"/>
      <c r="M261"/>
      <c r="N261"/>
      <c r="O261"/>
      <c r="P261"/>
      <c r="Q261" s="280"/>
      <c r="R261"/>
      <c r="S261" s="231"/>
    </row>
    <row r="262" spans="2:19">
      <c r="B262" s="271"/>
      <c r="C262" s="314" t="e">
        <f t="shared" si="6"/>
        <v>#N/A</v>
      </c>
      <c r="D262"/>
      <c r="E262" s="300"/>
      <c r="F262" s="261"/>
      <c r="G262"/>
      <c r="H262"/>
      <c r="I262"/>
      <c r="J262"/>
      <c r="K262"/>
      <c r="L262"/>
      <c r="M262"/>
      <c r="N262"/>
      <c r="O262"/>
      <c r="P262"/>
      <c r="Q262" s="280"/>
      <c r="R262"/>
      <c r="S262" s="231"/>
    </row>
    <row r="263" spans="2:19">
      <c r="B263" s="271"/>
      <c r="C263" s="314" t="e">
        <f t="shared" si="6"/>
        <v>#N/A</v>
      </c>
      <c r="D263"/>
      <c r="E263" s="300"/>
      <c r="F263" s="261"/>
      <c r="G263"/>
      <c r="H263"/>
      <c r="I263"/>
      <c r="J263"/>
      <c r="K263"/>
      <c r="L263"/>
      <c r="M263"/>
      <c r="N263"/>
      <c r="O263"/>
      <c r="P263"/>
      <c r="Q263" s="280"/>
      <c r="R263"/>
      <c r="S263" s="231"/>
    </row>
    <row r="264" spans="2:19">
      <c r="B264" s="271"/>
      <c r="C264" s="314" t="e">
        <f t="shared" si="6"/>
        <v>#N/A</v>
      </c>
      <c r="D264"/>
      <c r="E264" s="300"/>
      <c r="F264" s="261"/>
      <c r="G264"/>
      <c r="H264"/>
      <c r="I264"/>
      <c r="J264"/>
      <c r="K264"/>
      <c r="L264"/>
      <c r="M264"/>
      <c r="N264"/>
      <c r="O264"/>
      <c r="P264"/>
      <c r="Q264" s="280"/>
      <c r="R264"/>
      <c r="S264" s="231"/>
    </row>
    <row r="265" spans="2:19">
      <c r="B265" s="271"/>
      <c r="C265" s="314" t="e">
        <f t="shared" si="6"/>
        <v>#N/A</v>
      </c>
      <c r="D265"/>
      <c r="E265" s="300"/>
      <c r="F265" s="261"/>
      <c r="G265"/>
      <c r="H265"/>
      <c r="I265"/>
      <c r="J265"/>
      <c r="K265"/>
      <c r="L265"/>
      <c r="M265"/>
      <c r="N265"/>
      <c r="O265"/>
      <c r="P265"/>
      <c r="Q265" s="280"/>
      <c r="R265"/>
      <c r="S265" s="231"/>
    </row>
    <row r="266" spans="2:19">
      <c r="B266" s="271"/>
      <c r="C266" s="314" t="e">
        <f t="shared" si="6"/>
        <v>#N/A</v>
      </c>
      <c r="D266"/>
      <c r="E266" s="300"/>
      <c r="F266" s="261"/>
      <c r="G266"/>
      <c r="H266"/>
      <c r="I266"/>
      <c r="J266"/>
      <c r="K266"/>
      <c r="L266"/>
      <c r="M266"/>
      <c r="N266"/>
      <c r="O266"/>
      <c r="P266"/>
      <c r="Q266" s="280"/>
      <c r="R266"/>
      <c r="S266" s="231"/>
    </row>
    <row r="267" spans="2:19">
      <c r="B267" s="271"/>
      <c r="C267" s="314" t="e">
        <f t="shared" si="6"/>
        <v>#N/A</v>
      </c>
      <c r="D267"/>
      <c r="E267" s="300"/>
      <c r="F267" s="261"/>
      <c r="G267"/>
      <c r="H267"/>
      <c r="I267"/>
      <c r="J267"/>
      <c r="K267"/>
      <c r="L267"/>
      <c r="M267"/>
      <c r="N267"/>
      <c r="O267"/>
      <c r="P267"/>
      <c r="Q267" s="280"/>
      <c r="R267"/>
      <c r="S267" s="231"/>
    </row>
    <row r="268" spans="2:19">
      <c r="B268" s="271"/>
      <c r="C268" s="314" t="e">
        <f t="shared" si="6"/>
        <v>#N/A</v>
      </c>
      <c r="D268"/>
      <c r="E268" s="300"/>
      <c r="F268" s="261"/>
      <c r="G268"/>
      <c r="H268"/>
      <c r="I268"/>
      <c r="J268"/>
      <c r="K268"/>
      <c r="L268"/>
      <c r="M268"/>
      <c r="N268"/>
      <c r="O268"/>
      <c r="P268"/>
      <c r="Q268" s="280"/>
      <c r="R268"/>
      <c r="S268" s="231"/>
    </row>
    <row r="269" spans="2:19">
      <c r="B269" s="271"/>
      <c r="C269" s="314" t="e">
        <f t="shared" si="6"/>
        <v>#N/A</v>
      </c>
      <c r="D269"/>
      <c r="E269" s="300"/>
      <c r="F269" s="261"/>
      <c r="G269"/>
      <c r="H269"/>
      <c r="I269"/>
      <c r="J269"/>
      <c r="K269"/>
      <c r="L269"/>
      <c r="M269"/>
      <c r="N269"/>
      <c r="O269"/>
      <c r="P269"/>
      <c r="Q269" s="280"/>
      <c r="R269"/>
      <c r="S269" s="231"/>
    </row>
    <row r="270" spans="2:19">
      <c r="B270" s="271"/>
      <c r="C270" s="314" t="e">
        <f t="shared" si="6"/>
        <v>#N/A</v>
      </c>
      <c r="D270"/>
      <c r="E270" s="300"/>
      <c r="F270" s="261"/>
      <c r="G270"/>
      <c r="H270"/>
      <c r="I270"/>
      <c r="J270"/>
      <c r="K270"/>
      <c r="L270"/>
      <c r="M270"/>
      <c r="N270"/>
      <c r="O270"/>
      <c r="P270"/>
      <c r="Q270" s="280"/>
      <c r="R270"/>
      <c r="S270" s="231"/>
    </row>
    <row r="271" spans="2:19">
      <c r="B271" s="271"/>
      <c r="C271" s="314" t="e">
        <f t="shared" si="6"/>
        <v>#N/A</v>
      </c>
      <c r="D271"/>
      <c r="E271" s="300"/>
      <c r="F271" s="261"/>
      <c r="G271"/>
      <c r="H271"/>
      <c r="I271"/>
      <c r="J271"/>
      <c r="K271"/>
      <c r="L271"/>
      <c r="M271"/>
      <c r="N271"/>
      <c r="O271"/>
      <c r="P271"/>
      <c r="Q271" s="280"/>
      <c r="R271"/>
      <c r="S271" s="231"/>
    </row>
    <row r="272" spans="2:19">
      <c r="B272" s="271"/>
      <c r="C272" s="314" t="e">
        <f t="shared" si="6"/>
        <v>#N/A</v>
      </c>
      <c r="D272"/>
      <c r="E272" s="300"/>
      <c r="F272" s="261"/>
      <c r="G272"/>
      <c r="H272"/>
      <c r="I272"/>
      <c r="J272"/>
      <c r="K272"/>
      <c r="L272"/>
      <c r="M272"/>
      <c r="N272"/>
      <c r="O272"/>
      <c r="P272"/>
      <c r="Q272" s="280"/>
      <c r="R272"/>
      <c r="S272" s="231"/>
    </row>
    <row r="273" spans="2:19">
      <c r="B273" s="271"/>
      <c r="C273" s="314" t="e">
        <f t="shared" si="6"/>
        <v>#N/A</v>
      </c>
      <c r="D273"/>
      <c r="E273" s="300"/>
      <c r="F273" s="261"/>
      <c r="G273"/>
      <c r="H273"/>
      <c r="I273"/>
      <c r="J273"/>
      <c r="K273"/>
      <c r="L273"/>
      <c r="M273"/>
      <c r="N273"/>
      <c r="O273"/>
      <c r="P273"/>
      <c r="Q273" s="280"/>
      <c r="R273"/>
      <c r="S273" s="231"/>
    </row>
    <row r="274" spans="2:19">
      <c r="B274" s="271"/>
      <c r="C274" s="314" t="e">
        <f t="shared" si="6"/>
        <v>#N/A</v>
      </c>
      <c r="D274"/>
      <c r="E274" s="300"/>
      <c r="F274" s="261"/>
      <c r="G274"/>
      <c r="H274"/>
      <c r="I274"/>
      <c r="J274"/>
      <c r="K274"/>
      <c r="L274"/>
      <c r="M274"/>
      <c r="N274"/>
      <c r="O274"/>
      <c r="P274"/>
      <c r="Q274" s="280"/>
      <c r="R274"/>
      <c r="S274" s="231"/>
    </row>
    <row r="275" spans="2:19">
      <c r="B275" s="271"/>
      <c r="C275" s="314" t="e">
        <f t="shared" si="6"/>
        <v>#N/A</v>
      </c>
      <c r="D275"/>
      <c r="E275" s="300"/>
      <c r="F275" s="261"/>
      <c r="G275"/>
      <c r="H275"/>
      <c r="I275"/>
      <c r="J275"/>
      <c r="K275"/>
      <c r="L275"/>
      <c r="M275"/>
      <c r="N275"/>
      <c r="O275"/>
      <c r="P275"/>
      <c r="Q275" s="280"/>
      <c r="R275"/>
      <c r="S275" s="231"/>
    </row>
    <row r="276" spans="2:19">
      <c r="B276" s="271"/>
      <c r="C276" s="314" t="e">
        <f t="shared" si="6"/>
        <v>#N/A</v>
      </c>
      <c r="D276"/>
      <c r="E276" s="300"/>
      <c r="F276" s="261"/>
      <c r="G276"/>
      <c r="H276"/>
      <c r="I276"/>
      <c r="J276"/>
      <c r="K276"/>
      <c r="L276"/>
      <c r="M276"/>
      <c r="N276"/>
      <c r="O276"/>
      <c r="P276"/>
      <c r="Q276" s="280"/>
      <c r="R276"/>
      <c r="S276" s="231"/>
    </row>
    <row r="277" spans="2:19">
      <c r="B277" s="271"/>
      <c r="C277" s="314" t="e">
        <f t="shared" si="6"/>
        <v>#N/A</v>
      </c>
      <c r="D277"/>
      <c r="E277" s="300"/>
      <c r="F277" s="261"/>
      <c r="G277"/>
      <c r="H277"/>
      <c r="I277"/>
      <c r="J277"/>
      <c r="K277"/>
      <c r="L277"/>
      <c r="M277"/>
      <c r="N277"/>
      <c r="O277"/>
      <c r="P277"/>
      <c r="Q277" s="280"/>
      <c r="R277"/>
      <c r="S277" s="231"/>
    </row>
    <row r="278" spans="2:19">
      <c r="B278" s="271"/>
      <c r="C278" s="314" t="e">
        <f t="shared" si="6"/>
        <v>#N/A</v>
      </c>
      <c r="D278"/>
      <c r="E278" s="300"/>
      <c r="F278" s="261"/>
      <c r="G278"/>
      <c r="H278"/>
      <c r="I278"/>
      <c r="J278"/>
      <c r="K278"/>
      <c r="L278"/>
      <c r="M278"/>
      <c r="N278"/>
      <c r="O278"/>
      <c r="P278"/>
      <c r="Q278" s="280"/>
      <c r="R278"/>
      <c r="S278" s="231"/>
    </row>
    <row r="279" spans="2:19">
      <c r="B279" s="271"/>
      <c r="C279" s="314" t="e">
        <f t="shared" si="6"/>
        <v>#N/A</v>
      </c>
      <c r="D279"/>
      <c r="E279" s="300"/>
      <c r="F279" s="261"/>
      <c r="G279"/>
      <c r="H279"/>
      <c r="I279"/>
      <c r="J279"/>
      <c r="K279"/>
      <c r="L279"/>
      <c r="M279"/>
      <c r="N279"/>
      <c r="O279"/>
      <c r="P279"/>
      <c r="Q279" s="280"/>
      <c r="R279"/>
      <c r="S279" s="231"/>
    </row>
    <row r="280" spans="2:19">
      <c r="B280" s="271"/>
      <c r="C280" s="314" t="e">
        <f t="shared" si="6"/>
        <v>#N/A</v>
      </c>
      <c r="D280"/>
      <c r="E280" s="300"/>
      <c r="F280" s="261"/>
      <c r="G280"/>
      <c r="H280"/>
      <c r="I280"/>
      <c r="J280"/>
      <c r="K280"/>
      <c r="L280"/>
      <c r="M280"/>
      <c r="N280"/>
      <c r="O280"/>
      <c r="P280"/>
      <c r="Q280" s="280"/>
      <c r="R280"/>
      <c r="S280" s="231"/>
    </row>
    <row r="281" spans="2:19">
      <c r="B281" s="271"/>
      <c r="C281" s="314" t="e">
        <f t="shared" si="6"/>
        <v>#N/A</v>
      </c>
      <c r="D281"/>
      <c r="E281" s="300"/>
      <c r="F281" s="261"/>
      <c r="G281"/>
      <c r="H281"/>
      <c r="I281"/>
      <c r="J281"/>
      <c r="K281"/>
      <c r="L281"/>
      <c r="M281"/>
      <c r="N281"/>
      <c r="O281"/>
      <c r="P281"/>
      <c r="Q281" s="280"/>
      <c r="R281"/>
      <c r="S281" s="231"/>
    </row>
    <row r="282" spans="2:19">
      <c r="B282" s="271"/>
      <c r="C282" s="314" t="e">
        <f t="shared" si="6"/>
        <v>#N/A</v>
      </c>
      <c r="D282"/>
      <c r="E282" s="300"/>
      <c r="F282" s="261"/>
      <c r="G282"/>
      <c r="H282"/>
      <c r="I282"/>
      <c r="J282"/>
      <c r="K282"/>
      <c r="L282"/>
      <c r="M282"/>
      <c r="N282"/>
      <c r="O282"/>
      <c r="P282"/>
      <c r="Q282" s="280"/>
      <c r="R282"/>
      <c r="S282" s="231"/>
    </row>
    <row r="283" spans="2:19">
      <c r="B283" s="271"/>
      <c r="C283" s="314" t="e">
        <f t="shared" si="6"/>
        <v>#N/A</v>
      </c>
      <c r="D283"/>
      <c r="E283" s="300"/>
      <c r="F283" s="261"/>
      <c r="G283"/>
      <c r="H283"/>
      <c r="I283"/>
      <c r="J283"/>
      <c r="K283"/>
      <c r="L283"/>
      <c r="M283"/>
      <c r="N283"/>
      <c r="O283"/>
      <c r="P283"/>
      <c r="Q283" s="280"/>
      <c r="R283"/>
      <c r="S283" s="231"/>
    </row>
    <row r="284" spans="2:19">
      <c r="B284" s="271"/>
      <c r="C284" s="314" t="e">
        <f t="shared" si="6"/>
        <v>#N/A</v>
      </c>
      <c r="D284"/>
      <c r="E284" s="300"/>
      <c r="F284" s="261"/>
      <c r="G284"/>
      <c r="H284"/>
      <c r="I284"/>
      <c r="J284"/>
      <c r="K284"/>
      <c r="L284"/>
      <c r="M284"/>
      <c r="N284"/>
      <c r="O284"/>
      <c r="P284"/>
      <c r="Q284" s="280"/>
      <c r="R284"/>
      <c r="S284" s="231"/>
    </row>
    <row r="285" spans="2:19">
      <c r="B285" s="271"/>
      <c r="C285" s="314" t="e">
        <f t="shared" si="6"/>
        <v>#N/A</v>
      </c>
      <c r="D285"/>
      <c r="E285" s="300"/>
      <c r="F285" s="261"/>
      <c r="G285"/>
      <c r="H285"/>
      <c r="I285"/>
      <c r="J285"/>
      <c r="K285"/>
      <c r="L285"/>
      <c r="M285"/>
      <c r="N285"/>
      <c r="O285"/>
      <c r="P285"/>
      <c r="Q285" s="280"/>
      <c r="R285"/>
      <c r="S285" s="231"/>
    </row>
    <row r="286" spans="2:19">
      <c r="B286" s="271"/>
      <c r="C286" s="314" t="e">
        <f t="shared" si="6"/>
        <v>#N/A</v>
      </c>
      <c r="D286"/>
      <c r="E286" s="300"/>
      <c r="F286" s="261"/>
      <c r="G286"/>
      <c r="H286"/>
      <c r="I286"/>
      <c r="J286"/>
      <c r="K286"/>
      <c r="L286"/>
      <c r="M286"/>
      <c r="N286"/>
      <c r="O286"/>
      <c r="P286"/>
      <c r="Q286" s="280"/>
      <c r="R286"/>
      <c r="S286" s="231"/>
    </row>
    <row r="287" spans="2:19">
      <c r="B287" s="271"/>
      <c r="C287" s="314" t="e">
        <f t="shared" si="6"/>
        <v>#N/A</v>
      </c>
      <c r="D287"/>
      <c r="E287" s="300"/>
      <c r="F287" s="261"/>
      <c r="G287"/>
      <c r="H287"/>
      <c r="I287"/>
      <c r="J287"/>
      <c r="K287"/>
      <c r="L287"/>
      <c r="M287"/>
      <c r="N287"/>
      <c r="O287"/>
      <c r="P287"/>
      <c r="Q287" s="280"/>
      <c r="R287"/>
      <c r="S287" s="231"/>
    </row>
    <row r="288" spans="2:19">
      <c r="B288" s="271"/>
      <c r="C288" s="314" t="e">
        <f t="shared" si="6"/>
        <v>#N/A</v>
      </c>
      <c r="D288"/>
      <c r="E288" s="300"/>
      <c r="F288" s="261"/>
      <c r="G288"/>
      <c r="H288"/>
      <c r="I288"/>
      <c r="J288"/>
      <c r="K288"/>
      <c r="L288"/>
      <c r="M288"/>
      <c r="N288"/>
      <c r="O288"/>
      <c r="P288"/>
      <c r="Q288" s="280"/>
      <c r="R288"/>
      <c r="S288" s="231"/>
    </row>
    <row r="289" spans="2:19">
      <c r="B289" s="271"/>
      <c r="C289" s="314" t="e">
        <f t="shared" si="6"/>
        <v>#N/A</v>
      </c>
      <c r="D289"/>
      <c r="E289" s="300"/>
      <c r="F289" s="261"/>
      <c r="G289"/>
      <c r="H289"/>
      <c r="I289"/>
      <c r="J289"/>
      <c r="K289"/>
      <c r="L289"/>
      <c r="M289"/>
      <c r="N289"/>
      <c r="O289"/>
      <c r="P289"/>
      <c r="Q289" s="280"/>
      <c r="R289"/>
      <c r="S289" s="231"/>
    </row>
    <row r="290" spans="2:19">
      <c r="B290" s="271"/>
      <c r="C290" s="314" t="e">
        <f t="shared" si="6"/>
        <v>#N/A</v>
      </c>
      <c r="D290"/>
      <c r="E290" s="300"/>
      <c r="F290" s="261"/>
      <c r="G290"/>
      <c r="H290"/>
      <c r="I290"/>
      <c r="J290"/>
      <c r="K290"/>
      <c r="L290"/>
      <c r="M290"/>
      <c r="N290"/>
      <c r="O290"/>
      <c r="P290"/>
      <c r="Q290" s="280"/>
      <c r="R290"/>
      <c r="S290" s="231"/>
    </row>
    <row r="291" spans="2:19">
      <c r="B291" s="271"/>
      <c r="C291" s="314" t="e">
        <f t="shared" si="6"/>
        <v>#N/A</v>
      </c>
      <c r="D291"/>
      <c r="E291" s="300"/>
      <c r="F291" s="261"/>
      <c r="G291"/>
      <c r="H291"/>
      <c r="I291"/>
      <c r="J291"/>
      <c r="K291"/>
      <c r="L291"/>
      <c r="M291"/>
      <c r="N291"/>
      <c r="O291"/>
      <c r="P291"/>
      <c r="Q291" s="280"/>
      <c r="R291"/>
      <c r="S291" s="231"/>
    </row>
    <row r="292" spans="2:19">
      <c r="B292" s="271"/>
      <c r="C292" s="314" t="e">
        <f t="shared" si="6"/>
        <v>#N/A</v>
      </c>
      <c r="D292"/>
      <c r="E292" s="300"/>
      <c r="F292" s="261"/>
      <c r="G292"/>
      <c r="H292"/>
      <c r="I292"/>
      <c r="J292"/>
      <c r="K292"/>
      <c r="L292"/>
      <c r="M292"/>
      <c r="N292"/>
      <c r="O292"/>
      <c r="P292"/>
      <c r="Q292" s="280"/>
      <c r="R292"/>
      <c r="S292" s="231"/>
    </row>
    <row r="293" spans="2:19">
      <c r="B293" s="271"/>
      <c r="C293" s="314" t="e">
        <f t="shared" si="6"/>
        <v>#N/A</v>
      </c>
      <c r="D293"/>
      <c r="E293" s="300"/>
      <c r="F293" s="261"/>
      <c r="G293"/>
      <c r="H293"/>
      <c r="I293"/>
      <c r="J293"/>
      <c r="K293"/>
      <c r="L293"/>
      <c r="M293"/>
      <c r="N293"/>
      <c r="O293"/>
      <c r="P293"/>
      <c r="Q293" s="280"/>
      <c r="R293"/>
      <c r="S293" s="231"/>
    </row>
    <row r="294" spans="2:19">
      <c r="B294" s="271"/>
      <c r="C294" s="314" t="e">
        <f t="shared" si="6"/>
        <v>#N/A</v>
      </c>
      <c r="D294"/>
      <c r="E294" s="300"/>
      <c r="F294" s="261"/>
      <c r="G294"/>
      <c r="H294"/>
      <c r="I294"/>
      <c r="J294"/>
      <c r="K294"/>
      <c r="L294"/>
      <c r="M294"/>
      <c r="N294"/>
      <c r="O294"/>
      <c r="P294"/>
      <c r="Q294" s="280"/>
      <c r="R294"/>
      <c r="S294" s="231"/>
    </row>
    <row r="295" spans="2:19">
      <c r="B295" s="271"/>
      <c r="C295" s="314" t="e">
        <f t="shared" si="6"/>
        <v>#N/A</v>
      </c>
      <c r="D295"/>
      <c r="E295" s="300"/>
      <c r="F295" s="261"/>
      <c r="G295"/>
      <c r="H295"/>
      <c r="I295"/>
      <c r="J295"/>
      <c r="K295"/>
      <c r="L295"/>
      <c r="M295"/>
      <c r="N295"/>
      <c r="O295"/>
      <c r="P295"/>
      <c r="Q295" s="280"/>
      <c r="R295"/>
      <c r="S295" s="231"/>
    </row>
    <row r="296" spans="2:19">
      <c r="B296" s="271"/>
      <c r="C296" s="314" t="e">
        <f t="shared" si="6"/>
        <v>#N/A</v>
      </c>
      <c r="D296"/>
      <c r="E296" s="300"/>
      <c r="F296" s="261"/>
      <c r="G296"/>
      <c r="H296"/>
      <c r="I296"/>
      <c r="J296"/>
      <c r="K296"/>
      <c r="L296"/>
      <c r="M296"/>
      <c r="N296"/>
      <c r="O296"/>
      <c r="P296"/>
      <c r="Q296" s="280"/>
      <c r="R296"/>
      <c r="S296" s="231"/>
    </row>
    <row r="297" spans="2:19">
      <c r="B297" s="271"/>
      <c r="C297" s="314" t="e">
        <f t="shared" si="6"/>
        <v>#N/A</v>
      </c>
      <c r="D297"/>
      <c r="E297" s="300"/>
      <c r="F297" s="261"/>
      <c r="G297"/>
      <c r="H297"/>
      <c r="I297"/>
      <c r="J297"/>
      <c r="K297"/>
      <c r="L297"/>
      <c r="M297"/>
      <c r="N297"/>
      <c r="O297"/>
      <c r="P297"/>
      <c r="Q297" s="280"/>
      <c r="R297"/>
      <c r="S297" s="231"/>
    </row>
    <row r="298" spans="2:19">
      <c r="B298" s="271"/>
      <c r="C298" s="314" t="e">
        <f t="shared" si="6"/>
        <v>#N/A</v>
      </c>
      <c r="D298"/>
      <c r="E298" s="300"/>
      <c r="F298" s="261"/>
      <c r="G298"/>
      <c r="H298"/>
      <c r="I298"/>
      <c r="J298"/>
      <c r="K298"/>
      <c r="L298"/>
      <c r="M298"/>
      <c r="N298"/>
      <c r="O298"/>
      <c r="P298"/>
      <c r="Q298" s="280"/>
      <c r="R298"/>
      <c r="S298" s="231"/>
    </row>
    <row r="299" spans="2:19">
      <c r="B299" s="271"/>
      <c r="C299" s="314" t="e">
        <f t="shared" si="6"/>
        <v>#N/A</v>
      </c>
      <c r="D299"/>
      <c r="E299" s="300"/>
      <c r="F299" s="261"/>
      <c r="G299"/>
      <c r="H299"/>
      <c r="I299"/>
      <c r="J299"/>
      <c r="K299"/>
      <c r="L299"/>
      <c r="M299"/>
      <c r="N299"/>
      <c r="O299"/>
      <c r="P299"/>
      <c r="Q299" s="280"/>
      <c r="R299"/>
      <c r="S299" s="231"/>
    </row>
    <row r="300" spans="2:19">
      <c r="B300" s="271"/>
      <c r="C300" s="314" t="e">
        <f t="shared" si="6"/>
        <v>#N/A</v>
      </c>
      <c r="D300"/>
      <c r="E300" s="300"/>
      <c r="F300" s="261"/>
      <c r="G300"/>
      <c r="H300"/>
      <c r="I300"/>
      <c r="J300"/>
      <c r="K300"/>
      <c r="L300"/>
      <c r="M300"/>
      <c r="N300"/>
      <c r="O300"/>
      <c r="P300"/>
      <c r="Q300" s="280"/>
      <c r="R300"/>
      <c r="S300" s="231"/>
    </row>
    <row r="301" spans="2:19">
      <c r="B301" s="271"/>
      <c r="C301" s="314" t="e">
        <f t="shared" si="6"/>
        <v>#N/A</v>
      </c>
      <c r="D301"/>
      <c r="E301" s="300"/>
      <c r="F301" s="261"/>
      <c r="G301"/>
      <c r="H301"/>
      <c r="I301"/>
      <c r="J301"/>
      <c r="K301"/>
      <c r="L301"/>
      <c r="M301"/>
      <c r="N301"/>
      <c r="O301"/>
      <c r="P301"/>
      <c r="Q301" s="280"/>
      <c r="R301"/>
      <c r="S301" s="231"/>
    </row>
    <row r="302" spans="2:19">
      <c r="B302" s="271"/>
      <c r="C302" s="314" t="e">
        <f t="shared" si="6"/>
        <v>#N/A</v>
      </c>
      <c r="D302"/>
      <c r="E302" s="300"/>
      <c r="F302" s="261"/>
      <c r="G302"/>
      <c r="H302"/>
      <c r="I302"/>
      <c r="J302"/>
      <c r="K302"/>
      <c r="L302"/>
      <c r="M302"/>
      <c r="N302"/>
      <c r="O302"/>
      <c r="P302"/>
      <c r="Q302" s="280"/>
      <c r="R302"/>
      <c r="S302" s="231"/>
    </row>
    <row r="303" spans="2:19">
      <c r="B303" s="271"/>
      <c r="C303" s="314" t="e">
        <f t="shared" si="6"/>
        <v>#N/A</v>
      </c>
      <c r="D303"/>
      <c r="E303" s="300"/>
      <c r="F303" s="261"/>
      <c r="G303"/>
      <c r="H303"/>
      <c r="I303"/>
      <c r="J303"/>
      <c r="K303"/>
      <c r="L303"/>
      <c r="M303"/>
      <c r="N303"/>
      <c r="O303"/>
      <c r="P303"/>
      <c r="Q303" s="280"/>
      <c r="R303"/>
      <c r="S303" s="231"/>
    </row>
    <row r="304" spans="2:19">
      <c r="B304" s="271"/>
      <c r="C304" s="314" t="e">
        <f t="shared" si="6"/>
        <v>#N/A</v>
      </c>
      <c r="D304"/>
      <c r="E304" s="300"/>
      <c r="F304" s="261"/>
      <c r="G304"/>
      <c r="H304"/>
      <c r="I304"/>
      <c r="J304"/>
      <c r="K304"/>
      <c r="L304"/>
      <c r="M304"/>
      <c r="N304"/>
      <c r="O304"/>
      <c r="P304"/>
      <c r="Q304" s="280"/>
      <c r="R304"/>
      <c r="S304" s="231"/>
    </row>
    <row r="305" spans="2:19">
      <c r="B305" s="271"/>
      <c r="C305" s="314" t="e">
        <f t="shared" si="6"/>
        <v>#N/A</v>
      </c>
      <c r="D305"/>
      <c r="E305" s="300"/>
      <c r="F305" s="261"/>
      <c r="G305"/>
      <c r="H305"/>
      <c r="I305"/>
      <c r="J305"/>
      <c r="K305"/>
      <c r="L305"/>
      <c r="M305"/>
      <c r="N305"/>
      <c r="O305"/>
      <c r="P305"/>
      <c r="Q305" s="280"/>
      <c r="R305"/>
      <c r="S305" s="231"/>
    </row>
    <row r="306" spans="2:19">
      <c r="B306" s="271"/>
      <c r="C306" s="314" t="e">
        <f t="shared" si="6"/>
        <v>#N/A</v>
      </c>
      <c r="D306"/>
      <c r="E306" s="300"/>
      <c r="F306" s="261"/>
      <c r="G306"/>
      <c r="H306"/>
      <c r="I306"/>
      <c r="J306"/>
      <c r="K306"/>
      <c r="L306"/>
      <c r="M306"/>
      <c r="N306"/>
      <c r="O306"/>
      <c r="P306"/>
      <c r="Q306" s="280"/>
      <c r="R306"/>
      <c r="S306" s="231"/>
    </row>
    <row r="307" spans="2:19">
      <c r="B307" s="271"/>
      <c r="C307" s="314" t="e">
        <f t="shared" si="6"/>
        <v>#N/A</v>
      </c>
      <c r="D307"/>
      <c r="E307" s="300"/>
      <c r="F307" s="261"/>
      <c r="G307"/>
      <c r="H307"/>
      <c r="I307"/>
      <c r="J307"/>
      <c r="K307"/>
      <c r="L307"/>
      <c r="M307"/>
      <c r="N307"/>
      <c r="O307"/>
      <c r="P307"/>
      <c r="Q307" s="280"/>
      <c r="R307"/>
      <c r="S307" s="231"/>
    </row>
    <row r="308" spans="2:19">
      <c r="B308" s="271"/>
      <c r="C308" s="314" t="e">
        <f t="shared" si="6"/>
        <v>#N/A</v>
      </c>
      <c r="D308"/>
      <c r="E308" s="300"/>
      <c r="F308" s="261"/>
      <c r="G308"/>
      <c r="H308"/>
      <c r="I308"/>
      <c r="J308"/>
      <c r="K308"/>
      <c r="L308"/>
      <c r="M308"/>
      <c r="N308"/>
      <c r="O308"/>
      <c r="P308"/>
      <c r="Q308" s="280"/>
      <c r="R308"/>
      <c r="S308" s="231"/>
    </row>
    <row r="309" spans="2:19">
      <c r="B309" s="271"/>
      <c r="C309" s="314" t="e">
        <f t="shared" si="6"/>
        <v>#N/A</v>
      </c>
      <c r="D309"/>
      <c r="E309" s="300"/>
      <c r="F309" s="261"/>
      <c r="G309"/>
      <c r="H309"/>
      <c r="I309"/>
      <c r="J309"/>
      <c r="K309"/>
      <c r="L309"/>
      <c r="M309"/>
      <c r="N309"/>
      <c r="O309"/>
      <c r="P309"/>
      <c r="Q309" s="280"/>
      <c r="R309"/>
      <c r="S309" s="231"/>
    </row>
    <row r="310" spans="2:19">
      <c r="B310" s="271"/>
      <c r="C310" s="314" t="e">
        <f t="shared" si="6"/>
        <v>#N/A</v>
      </c>
      <c r="D310"/>
      <c r="E310" s="300"/>
      <c r="F310" s="261"/>
      <c r="G310"/>
      <c r="H310"/>
      <c r="I310"/>
      <c r="J310"/>
      <c r="K310"/>
      <c r="L310"/>
      <c r="M310"/>
      <c r="N310"/>
      <c r="O310"/>
      <c r="P310"/>
      <c r="Q310" s="280"/>
      <c r="R310"/>
      <c r="S310" s="231"/>
    </row>
    <row r="311" spans="2:19">
      <c r="B311" s="271"/>
      <c r="C311" s="314" t="e">
        <f t="shared" si="6"/>
        <v>#N/A</v>
      </c>
      <c r="D311"/>
      <c r="E311" s="300"/>
      <c r="F311" s="261"/>
      <c r="G311"/>
      <c r="H311"/>
      <c r="I311"/>
      <c r="J311"/>
      <c r="K311"/>
      <c r="L311"/>
      <c r="M311"/>
      <c r="N311"/>
      <c r="O311"/>
      <c r="P311"/>
      <c r="Q311" s="280"/>
      <c r="R311"/>
      <c r="S311" s="231"/>
    </row>
    <row r="312" spans="2:19">
      <c r="B312" s="271"/>
      <c r="C312" s="314" t="e">
        <f t="shared" si="6"/>
        <v>#N/A</v>
      </c>
      <c r="D312"/>
      <c r="E312" s="300"/>
      <c r="F312" s="261"/>
      <c r="G312"/>
      <c r="H312"/>
      <c r="I312"/>
      <c r="J312"/>
      <c r="K312"/>
      <c r="L312"/>
      <c r="M312"/>
      <c r="N312"/>
      <c r="O312"/>
      <c r="P312"/>
      <c r="Q312" s="280"/>
      <c r="R312"/>
      <c r="S312" s="231"/>
    </row>
    <row r="313" spans="2:19">
      <c r="B313" s="271"/>
      <c r="C313" s="314" t="e">
        <f t="shared" si="6"/>
        <v>#N/A</v>
      </c>
      <c r="D313"/>
      <c r="E313" s="300"/>
      <c r="F313" s="261"/>
      <c r="G313"/>
      <c r="H313"/>
      <c r="I313"/>
      <c r="J313"/>
      <c r="K313"/>
      <c r="L313"/>
      <c r="M313"/>
      <c r="N313"/>
      <c r="O313"/>
      <c r="P313"/>
      <c r="Q313" s="280"/>
      <c r="R313"/>
      <c r="S313" s="231"/>
    </row>
    <row r="314" spans="2:19">
      <c r="B314" s="271"/>
      <c r="C314" s="314" t="e">
        <f t="shared" si="6"/>
        <v>#N/A</v>
      </c>
      <c r="D314"/>
      <c r="E314" s="300"/>
      <c r="F314" s="261"/>
      <c r="G314"/>
      <c r="H314"/>
      <c r="I314"/>
      <c r="J314"/>
      <c r="K314"/>
      <c r="L314"/>
      <c r="M314"/>
      <c r="N314"/>
      <c r="O314"/>
      <c r="P314"/>
      <c r="Q314" s="280"/>
      <c r="R314"/>
      <c r="S314" s="231"/>
    </row>
    <row r="315" spans="2:19">
      <c r="B315" s="271"/>
      <c r="C315" s="314" t="e">
        <f t="shared" si="6"/>
        <v>#N/A</v>
      </c>
      <c r="D315"/>
      <c r="E315" s="300"/>
      <c r="F315" s="261"/>
      <c r="G315"/>
      <c r="H315"/>
      <c r="I315"/>
      <c r="J315"/>
      <c r="K315"/>
      <c r="L315"/>
      <c r="M315"/>
      <c r="N315"/>
      <c r="O315"/>
      <c r="P315"/>
      <c r="Q315" s="280"/>
      <c r="R315"/>
      <c r="S315" s="231"/>
    </row>
    <row r="316" spans="2:19">
      <c r="B316" s="271"/>
      <c r="C316" s="314" t="e">
        <f t="shared" si="6"/>
        <v>#N/A</v>
      </c>
      <c r="D316"/>
      <c r="E316" s="300"/>
      <c r="F316" s="261"/>
      <c r="G316"/>
      <c r="H316"/>
      <c r="I316"/>
      <c r="J316"/>
      <c r="K316"/>
      <c r="L316"/>
      <c r="M316"/>
      <c r="N316"/>
      <c r="O316"/>
      <c r="P316"/>
      <c r="Q316" s="280"/>
      <c r="R316"/>
      <c r="S316" s="231"/>
    </row>
    <row r="317" spans="2:19">
      <c r="B317" s="271"/>
      <c r="C317" s="314" t="e">
        <f t="shared" ref="C317:C347" si="7">RANK(Q317,Q$188:Q$347)</f>
        <v>#N/A</v>
      </c>
      <c r="D317"/>
      <c r="E317" s="300"/>
      <c r="F317" s="261"/>
      <c r="G317"/>
      <c r="H317"/>
      <c r="I317"/>
      <c r="J317"/>
      <c r="K317"/>
      <c r="L317"/>
      <c r="M317"/>
      <c r="N317"/>
      <c r="O317"/>
      <c r="P317"/>
      <c r="Q317" s="280"/>
      <c r="R317"/>
      <c r="S317" s="231"/>
    </row>
    <row r="318" spans="2:19">
      <c r="B318" s="271"/>
      <c r="C318" s="314" t="e">
        <f t="shared" si="7"/>
        <v>#N/A</v>
      </c>
      <c r="D318"/>
      <c r="E318" s="300"/>
      <c r="F318" s="261"/>
      <c r="G318"/>
      <c r="H318"/>
      <c r="I318"/>
      <c r="J318"/>
      <c r="K318"/>
      <c r="L318"/>
      <c r="M318"/>
      <c r="N318"/>
      <c r="O318"/>
      <c r="P318"/>
      <c r="Q318" s="280"/>
      <c r="R318"/>
      <c r="S318" s="231"/>
    </row>
    <row r="319" spans="2:19">
      <c r="B319" s="271"/>
      <c r="C319" s="314" t="e">
        <f t="shared" si="7"/>
        <v>#N/A</v>
      </c>
      <c r="D319"/>
      <c r="E319" s="300"/>
      <c r="F319" s="261"/>
      <c r="G319"/>
      <c r="H319"/>
      <c r="I319"/>
      <c r="J319"/>
      <c r="K319"/>
      <c r="L319"/>
      <c r="M319"/>
      <c r="N319"/>
      <c r="O319"/>
      <c r="P319"/>
      <c r="Q319" s="280"/>
      <c r="R319"/>
      <c r="S319" s="231"/>
    </row>
    <row r="320" spans="2:19">
      <c r="B320" s="271"/>
      <c r="C320" s="314" t="e">
        <f t="shared" si="7"/>
        <v>#N/A</v>
      </c>
      <c r="D320"/>
      <c r="E320" s="300"/>
      <c r="F320" s="261"/>
      <c r="G320"/>
      <c r="H320"/>
      <c r="I320"/>
      <c r="J320"/>
      <c r="K320"/>
      <c r="L320"/>
      <c r="M320"/>
      <c r="N320"/>
      <c r="O320"/>
      <c r="P320"/>
      <c r="Q320" s="280"/>
      <c r="R320"/>
      <c r="S320" s="231"/>
    </row>
    <row r="321" spans="2:19">
      <c r="B321" s="271"/>
      <c r="C321" s="314" t="e">
        <f t="shared" si="7"/>
        <v>#N/A</v>
      </c>
      <c r="D321"/>
      <c r="E321" s="300"/>
      <c r="F321" s="261"/>
      <c r="G321"/>
      <c r="H321"/>
      <c r="I321"/>
      <c r="J321"/>
      <c r="K321"/>
      <c r="L321"/>
      <c r="M321"/>
      <c r="N321"/>
      <c r="O321"/>
      <c r="P321"/>
      <c r="Q321" s="280"/>
      <c r="R321"/>
      <c r="S321" s="231"/>
    </row>
    <row r="322" spans="2:19">
      <c r="B322" s="271"/>
      <c r="C322" s="314" t="e">
        <f t="shared" si="7"/>
        <v>#N/A</v>
      </c>
      <c r="D322"/>
      <c r="E322" s="300"/>
      <c r="F322" s="261"/>
      <c r="G322"/>
      <c r="H322"/>
      <c r="I322"/>
      <c r="J322"/>
      <c r="K322"/>
      <c r="L322"/>
      <c r="M322"/>
      <c r="N322"/>
      <c r="O322"/>
      <c r="P322"/>
      <c r="Q322" s="280"/>
      <c r="R322"/>
      <c r="S322" s="231"/>
    </row>
    <row r="323" spans="2:19">
      <c r="B323" s="271"/>
      <c r="C323" s="314" t="e">
        <f t="shared" si="7"/>
        <v>#N/A</v>
      </c>
    </row>
    <row r="324" spans="2:19">
      <c r="B324" s="271"/>
      <c r="C324" s="314" t="e">
        <f t="shared" si="7"/>
        <v>#N/A</v>
      </c>
    </row>
    <row r="325" spans="2:19">
      <c r="B325" s="271"/>
      <c r="C325" s="314" t="e">
        <f t="shared" si="7"/>
        <v>#N/A</v>
      </c>
    </row>
    <row r="326" spans="2:19">
      <c r="B326" s="271"/>
      <c r="C326" s="314" t="e">
        <f t="shared" si="7"/>
        <v>#N/A</v>
      </c>
    </row>
    <row r="327" spans="2:19">
      <c r="B327" s="271"/>
      <c r="C327" s="314" t="e">
        <f t="shared" si="7"/>
        <v>#N/A</v>
      </c>
    </row>
    <row r="328" spans="2:19">
      <c r="B328" s="271"/>
      <c r="C328" s="314" t="e">
        <f t="shared" si="7"/>
        <v>#N/A</v>
      </c>
    </row>
    <row r="329" spans="2:19">
      <c r="B329" s="271"/>
      <c r="C329" s="314" t="e">
        <f t="shared" si="7"/>
        <v>#N/A</v>
      </c>
    </row>
    <row r="330" spans="2:19">
      <c r="B330" s="271"/>
      <c r="C330" s="314" t="e">
        <f t="shared" si="7"/>
        <v>#N/A</v>
      </c>
    </row>
    <row r="331" spans="2:19">
      <c r="B331" s="271"/>
      <c r="C331" s="314" t="e">
        <f t="shared" si="7"/>
        <v>#N/A</v>
      </c>
    </row>
    <row r="332" spans="2:19">
      <c r="B332" s="271"/>
      <c r="C332" s="314" t="e">
        <f t="shared" si="7"/>
        <v>#N/A</v>
      </c>
    </row>
    <row r="333" spans="2:19">
      <c r="B333" s="271"/>
      <c r="C333" s="314" t="e">
        <f t="shared" si="7"/>
        <v>#N/A</v>
      </c>
      <c r="D333"/>
      <c r="E333" s="300"/>
      <c r="F333" s="261"/>
      <c r="G333"/>
      <c r="H333"/>
      <c r="I333"/>
      <c r="J333"/>
      <c r="K333"/>
      <c r="L333"/>
      <c r="M333"/>
      <c r="N333"/>
      <c r="O333"/>
      <c r="P333"/>
      <c r="Q333" s="280"/>
    </row>
    <row r="334" spans="2:19">
      <c r="B334" s="271"/>
      <c r="C334" s="314" t="e">
        <f t="shared" si="7"/>
        <v>#N/A</v>
      </c>
      <c r="D334"/>
      <c r="E334" s="300"/>
      <c r="F334" s="261"/>
      <c r="G334"/>
      <c r="H334"/>
      <c r="I334"/>
      <c r="J334"/>
      <c r="K334"/>
      <c r="L334"/>
      <c r="M334"/>
      <c r="N334"/>
      <c r="O334"/>
      <c r="P334"/>
      <c r="Q334" s="280"/>
    </row>
    <row r="335" spans="2:19">
      <c r="B335" s="271"/>
      <c r="C335" s="314" t="e">
        <f t="shared" si="7"/>
        <v>#N/A</v>
      </c>
      <c r="D335"/>
      <c r="E335" s="300"/>
      <c r="F335" s="261"/>
      <c r="G335"/>
      <c r="H335"/>
      <c r="I335"/>
      <c r="J335"/>
      <c r="K335"/>
      <c r="L335"/>
      <c r="M335"/>
      <c r="N335"/>
      <c r="O335"/>
      <c r="P335"/>
      <c r="Q335" s="280"/>
    </row>
    <row r="336" spans="2:19">
      <c r="B336" s="271"/>
      <c r="C336" s="314" t="e">
        <f t="shared" si="7"/>
        <v>#N/A</v>
      </c>
      <c r="D336"/>
      <c r="E336" s="300"/>
      <c r="F336" s="261"/>
      <c r="G336"/>
      <c r="H336"/>
      <c r="I336"/>
      <c r="J336"/>
      <c r="K336"/>
      <c r="L336"/>
      <c r="M336"/>
      <c r="N336"/>
      <c r="O336"/>
      <c r="P336"/>
      <c r="Q336" s="280"/>
    </row>
    <row r="337" spans="2:19">
      <c r="B337" s="271"/>
      <c r="C337" s="314" t="e">
        <f t="shared" si="7"/>
        <v>#N/A</v>
      </c>
      <c r="D337"/>
      <c r="E337" s="300"/>
      <c r="F337" s="261"/>
      <c r="G337"/>
      <c r="H337"/>
      <c r="I337"/>
      <c r="J337"/>
      <c r="K337"/>
      <c r="L337"/>
      <c r="M337"/>
      <c r="N337"/>
      <c r="O337"/>
      <c r="P337"/>
      <c r="Q337" s="280"/>
    </row>
    <row r="338" spans="2:19">
      <c r="B338" s="271"/>
      <c r="C338" s="314" t="e">
        <f t="shared" si="7"/>
        <v>#N/A</v>
      </c>
      <c r="D338"/>
      <c r="E338" s="300"/>
      <c r="F338" s="261"/>
      <c r="G338"/>
      <c r="H338"/>
      <c r="I338"/>
      <c r="J338"/>
      <c r="K338"/>
      <c r="L338"/>
      <c r="M338"/>
      <c r="N338"/>
      <c r="O338"/>
      <c r="P338"/>
      <c r="Q338" s="280"/>
    </row>
    <row r="339" spans="2:19">
      <c r="B339" s="271"/>
      <c r="C339" s="314" t="e">
        <f t="shared" si="7"/>
        <v>#N/A</v>
      </c>
      <c r="D339"/>
      <c r="E339" s="300"/>
      <c r="F339" s="261"/>
      <c r="G339"/>
      <c r="H339"/>
      <c r="I339"/>
      <c r="J339"/>
      <c r="K339"/>
      <c r="L339"/>
      <c r="M339"/>
      <c r="N339"/>
      <c r="O339"/>
      <c r="P339"/>
      <c r="Q339" s="280"/>
    </row>
    <row r="340" spans="2:19">
      <c r="B340" s="271"/>
      <c r="C340" s="314" t="e">
        <f t="shared" si="7"/>
        <v>#N/A</v>
      </c>
      <c r="D340"/>
      <c r="E340" s="300"/>
      <c r="F340" s="261"/>
      <c r="G340"/>
      <c r="H340"/>
      <c r="I340"/>
      <c r="J340"/>
      <c r="K340"/>
      <c r="L340"/>
      <c r="M340"/>
      <c r="N340"/>
      <c r="O340"/>
      <c r="P340"/>
      <c r="Q340" s="280"/>
    </row>
    <row r="341" spans="2:19">
      <c r="B341" s="271"/>
      <c r="C341" s="314" t="e">
        <f t="shared" si="7"/>
        <v>#N/A</v>
      </c>
      <c r="D341"/>
      <c r="E341" s="300"/>
      <c r="F341" s="261"/>
      <c r="G341"/>
      <c r="H341"/>
      <c r="I341"/>
      <c r="J341"/>
      <c r="K341"/>
      <c r="L341"/>
      <c r="M341"/>
      <c r="N341"/>
      <c r="O341"/>
      <c r="P341"/>
      <c r="Q341" s="280"/>
    </row>
    <row r="342" spans="2:19">
      <c r="B342" s="271"/>
      <c r="C342" s="314" t="e">
        <f t="shared" si="7"/>
        <v>#N/A</v>
      </c>
      <c r="D342"/>
      <c r="E342" s="300"/>
      <c r="F342" s="261"/>
      <c r="G342"/>
      <c r="H342"/>
      <c r="I342"/>
      <c r="J342"/>
      <c r="K342"/>
      <c r="L342"/>
      <c r="M342"/>
      <c r="N342"/>
      <c r="O342"/>
      <c r="P342"/>
      <c r="Q342" s="280"/>
    </row>
    <row r="343" spans="2:19">
      <c r="B343" s="271"/>
      <c r="C343" s="314" t="e">
        <f t="shared" si="7"/>
        <v>#N/A</v>
      </c>
      <c r="D343"/>
      <c r="E343" s="300"/>
      <c r="F343" s="261"/>
      <c r="G343"/>
      <c r="H343"/>
      <c r="I343"/>
      <c r="J343"/>
      <c r="K343"/>
      <c r="L343"/>
      <c r="M343"/>
      <c r="N343"/>
      <c r="O343"/>
      <c r="P343"/>
      <c r="Q343" s="280"/>
    </row>
    <row r="344" spans="2:19">
      <c r="B344" s="271"/>
      <c r="C344" s="314" t="e">
        <f t="shared" si="7"/>
        <v>#N/A</v>
      </c>
      <c r="D344"/>
      <c r="E344" s="300"/>
      <c r="F344" s="261"/>
      <c r="G344"/>
      <c r="H344"/>
      <c r="I344"/>
      <c r="J344"/>
      <c r="K344"/>
      <c r="L344"/>
      <c r="M344"/>
      <c r="N344"/>
      <c r="O344"/>
      <c r="P344"/>
      <c r="Q344" s="280"/>
    </row>
    <row r="345" spans="2:19">
      <c r="B345" s="271"/>
      <c r="C345" s="314" t="e">
        <f t="shared" si="7"/>
        <v>#N/A</v>
      </c>
      <c r="D345"/>
      <c r="E345" s="300"/>
      <c r="F345" s="261"/>
      <c r="G345"/>
      <c r="H345"/>
      <c r="I345"/>
      <c r="J345"/>
      <c r="K345"/>
      <c r="L345"/>
      <c r="M345"/>
      <c r="N345"/>
      <c r="O345"/>
      <c r="P345"/>
      <c r="Q345" s="280"/>
    </row>
    <row r="346" spans="2:19">
      <c r="B346" s="271"/>
      <c r="C346" s="314" t="e">
        <f t="shared" si="7"/>
        <v>#N/A</v>
      </c>
      <c r="D346"/>
      <c r="E346" s="300"/>
      <c r="F346" s="261"/>
      <c r="G346"/>
      <c r="H346"/>
      <c r="I346"/>
      <c r="J346"/>
      <c r="K346"/>
      <c r="L346"/>
      <c r="M346"/>
      <c r="N346"/>
      <c r="O346"/>
      <c r="P346"/>
      <c r="Q346" s="280"/>
    </row>
    <row r="347" spans="2:19">
      <c r="B347" s="271"/>
      <c r="C347" s="314" t="e">
        <f t="shared" si="7"/>
        <v>#N/A</v>
      </c>
      <c r="D347"/>
      <c r="E347" s="300"/>
      <c r="F347" s="261"/>
      <c r="G347"/>
      <c r="H347"/>
      <c r="I347"/>
      <c r="J347"/>
      <c r="K347"/>
      <c r="L347"/>
      <c r="M347"/>
      <c r="N347"/>
      <c r="O347"/>
      <c r="P347"/>
      <c r="Q347" s="280"/>
    </row>
    <row r="348" spans="2:19">
      <c r="C348">
        <f t="shared" ref="C348" si="8">COUNTA(C188:C346)</f>
        <v>159</v>
      </c>
      <c r="D348"/>
      <c r="E348" s="300"/>
      <c r="F348" s="261"/>
      <c r="G348"/>
      <c r="H348"/>
      <c r="I348"/>
      <c r="J348"/>
      <c r="K348"/>
      <c r="L348"/>
      <c r="M348"/>
      <c r="N348"/>
      <c r="O348"/>
      <c r="P348"/>
      <c r="Q348" s="280"/>
    </row>
    <row r="351" spans="2:19">
      <c r="B351" s="322" t="s">
        <v>23</v>
      </c>
      <c r="C351" s="314" t="e">
        <f>RANK(Q351,Q$351:Q$438)</f>
        <v>#N/A</v>
      </c>
      <c r="D351"/>
      <c r="E351" s="300"/>
      <c r="F351" s="261"/>
      <c r="G351"/>
      <c r="H351"/>
      <c r="I351"/>
      <c r="J351"/>
      <c r="K351"/>
      <c r="L351"/>
      <c r="M351"/>
      <c r="N351"/>
      <c r="O351"/>
      <c r="P351"/>
      <c r="Q351" s="280"/>
      <c r="R351"/>
      <c r="S351" s="231"/>
    </row>
    <row r="352" spans="2:19">
      <c r="B352" s="322"/>
      <c r="C352" s="314" t="e">
        <f t="shared" ref="C352:C415" si="9">RANK(Q352,Q$351:Q$438)</f>
        <v>#N/A</v>
      </c>
      <c r="D352"/>
      <c r="E352" s="300"/>
      <c r="F352" s="261"/>
      <c r="G352"/>
      <c r="H352"/>
      <c r="I352"/>
      <c r="J352"/>
      <c r="K352"/>
      <c r="L352"/>
      <c r="M352"/>
      <c r="N352"/>
      <c r="O352"/>
      <c r="P352"/>
      <c r="Q352" s="280"/>
      <c r="R352"/>
      <c r="S352" s="231"/>
    </row>
    <row r="353" spans="2:19">
      <c r="B353" s="322"/>
      <c r="C353" s="314" t="e">
        <f t="shared" si="9"/>
        <v>#N/A</v>
      </c>
      <c r="D353"/>
      <c r="E353" s="300"/>
      <c r="F353" s="261"/>
      <c r="G353"/>
      <c r="H353"/>
      <c r="I353"/>
      <c r="J353"/>
      <c r="K353"/>
      <c r="L353"/>
      <c r="M353"/>
      <c r="N353"/>
      <c r="O353"/>
      <c r="P353"/>
      <c r="Q353" s="280"/>
      <c r="R353"/>
      <c r="S353" s="231"/>
    </row>
    <row r="354" spans="2:19">
      <c r="B354" s="322"/>
      <c r="C354" s="314" t="e">
        <f t="shared" si="9"/>
        <v>#N/A</v>
      </c>
      <c r="D354"/>
      <c r="E354" s="300"/>
      <c r="F354" s="261"/>
      <c r="G354"/>
      <c r="H354"/>
      <c r="I354"/>
      <c r="J354"/>
      <c r="K354"/>
      <c r="L354"/>
      <c r="M354"/>
      <c r="N354"/>
      <c r="O354"/>
      <c r="P354"/>
      <c r="Q354" s="280"/>
      <c r="R354"/>
      <c r="S354" s="231"/>
    </row>
    <row r="355" spans="2:19">
      <c r="B355" s="322"/>
      <c r="C355" s="314" t="e">
        <f t="shared" si="9"/>
        <v>#N/A</v>
      </c>
      <c r="D355"/>
      <c r="E355" s="300"/>
      <c r="F355" s="261"/>
      <c r="G355"/>
      <c r="H355"/>
      <c r="I355"/>
      <c r="J355"/>
      <c r="K355"/>
      <c r="L355"/>
      <c r="M355"/>
      <c r="N355"/>
      <c r="O355"/>
      <c r="P355"/>
      <c r="Q355" s="280"/>
      <c r="R355"/>
      <c r="S355" s="231"/>
    </row>
    <row r="356" spans="2:19">
      <c r="B356" s="322"/>
      <c r="C356" s="314" t="e">
        <f t="shared" si="9"/>
        <v>#N/A</v>
      </c>
      <c r="D356"/>
      <c r="E356" s="300"/>
      <c r="F356" s="261"/>
      <c r="G356"/>
      <c r="H356"/>
      <c r="I356"/>
      <c r="J356"/>
      <c r="K356"/>
      <c r="L356"/>
      <c r="M356"/>
      <c r="N356"/>
      <c r="O356"/>
      <c r="P356"/>
      <c r="Q356" s="280"/>
      <c r="R356"/>
      <c r="S356" s="231"/>
    </row>
    <row r="357" spans="2:19">
      <c r="B357" s="322"/>
      <c r="C357" s="314" t="e">
        <f t="shared" si="9"/>
        <v>#N/A</v>
      </c>
      <c r="D357"/>
      <c r="E357" s="300"/>
      <c r="F357" s="261"/>
      <c r="G357"/>
      <c r="H357"/>
      <c r="I357"/>
      <c r="J357"/>
      <c r="K357"/>
      <c r="L357"/>
      <c r="M357"/>
      <c r="N357"/>
      <c r="O357"/>
      <c r="P357"/>
      <c r="Q357" s="280"/>
      <c r="R357"/>
      <c r="S357" s="231"/>
    </row>
    <row r="358" spans="2:19">
      <c r="B358" s="322"/>
      <c r="C358" s="314" t="e">
        <f t="shared" si="9"/>
        <v>#N/A</v>
      </c>
      <c r="D358"/>
      <c r="E358" s="300"/>
      <c r="F358" s="261"/>
      <c r="G358"/>
      <c r="H358"/>
      <c r="I358"/>
      <c r="J358"/>
      <c r="K358"/>
      <c r="L358"/>
      <c r="M358"/>
      <c r="N358"/>
      <c r="O358"/>
      <c r="P358"/>
      <c r="Q358" s="280"/>
      <c r="R358"/>
      <c r="S358" s="231"/>
    </row>
    <row r="359" spans="2:19">
      <c r="B359" s="322"/>
      <c r="C359" s="314" t="e">
        <f t="shared" si="9"/>
        <v>#N/A</v>
      </c>
      <c r="D359"/>
      <c r="E359" s="300"/>
      <c r="F359" s="261"/>
      <c r="G359"/>
      <c r="H359"/>
      <c r="I359"/>
      <c r="J359"/>
      <c r="K359"/>
      <c r="L359"/>
      <c r="M359"/>
      <c r="N359"/>
      <c r="O359"/>
      <c r="P359"/>
      <c r="Q359" s="280"/>
      <c r="R359"/>
      <c r="S359" s="231"/>
    </row>
    <row r="360" spans="2:19">
      <c r="B360" s="322"/>
      <c r="C360" s="314" t="e">
        <f t="shared" si="9"/>
        <v>#N/A</v>
      </c>
      <c r="D360"/>
      <c r="E360" s="300"/>
      <c r="F360" s="261"/>
      <c r="G360"/>
      <c r="H360"/>
      <c r="I360"/>
      <c r="J360"/>
      <c r="K360"/>
      <c r="L360"/>
      <c r="M360"/>
      <c r="N360"/>
      <c r="O360"/>
      <c r="P360"/>
      <c r="Q360" s="280"/>
      <c r="R360"/>
      <c r="S360" s="231"/>
    </row>
    <row r="361" spans="2:19">
      <c r="B361" s="322"/>
      <c r="C361" s="314" t="e">
        <f t="shared" si="9"/>
        <v>#N/A</v>
      </c>
      <c r="D361"/>
      <c r="E361" s="300"/>
      <c r="F361" s="261"/>
      <c r="G361"/>
      <c r="H361"/>
      <c r="I361"/>
      <c r="J361"/>
      <c r="K361"/>
      <c r="L361"/>
      <c r="M361"/>
      <c r="N361"/>
      <c r="O361"/>
      <c r="P361"/>
      <c r="Q361" s="280"/>
      <c r="R361"/>
      <c r="S361" s="231"/>
    </row>
    <row r="362" spans="2:19">
      <c r="B362" s="322"/>
      <c r="C362" s="314" t="e">
        <f t="shared" si="9"/>
        <v>#N/A</v>
      </c>
      <c r="D362"/>
      <c r="E362" s="300"/>
      <c r="F362" s="261"/>
      <c r="G362"/>
      <c r="H362"/>
      <c r="I362"/>
      <c r="J362"/>
      <c r="K362"/>
      <c r="L362"/>
      <c r="M362"/>
      <c r="N362"/>
      <c r="O362"/>
      <c r="P362"/>
      <c r="Q362" s="280"/>
      <c r="R362"/>
      <c r="S362" s="231"/>
    </row>
    <row r="363" spans="2:19">
      <c r="B363" s="322"/>
      <c r="C363" s="314" t="e">
        <f t="shared" si="9"/>
        <v>#N/A</v>
      </c>
      <c r="D363"/>
      <c r="E363" s="300"/>
      <c r="F363" s="261"/>
      <c r="G363"/>
      <c r="H363"/>
      <c r="I363"/>
      <c r="J363"/>
      <c r="K363"/>
      <c r="L363"/>
      <c r="M363"/>
      <c r="N363"/>
      <c r="O363"/>
      <c r="P363"/>
      <c r="Q363" s="280"/>
      <c r="R363"/>
      <c r="S363" s="231"/>
    </row>
    <row r="364" spans="2:19">
      <c r="B364" s="322"/>
      <c r="C364" s="314" t="e">
        <f t="shared" si="9"/>
        <v>#N/A</v>
      </c>
      <c r="D364"/>
      <c r="E364" s="300"/>
      <c r="F364" s="261"/>
      <c r="G364"/>
      <c r="H364"/>
      <c r="I364"/>
      <c r="J364"/>
      <c r="K364"/>
      <c r="L364"/>
      <c r="M364"/>
      <c r="N364"/>
      <c r="O364"/>
      <c r="P364"/>
      <c r="Q364" s="280"/>
      <c r="R364"/>
      <c r="S364" s="231"/>
    </row>
    <row r="365" spans="2:19">
      <c r="B365" s="322"/>
      <c r="C365" s="314" t="e">
        <f t="shared" si="9"/>
        <v>#N/A</v>
      </c>
      <c r="D365"/>
      <c r="E365" s="300"/>
      <c r="F365" s="261"/>
      <c r="G365"/>
      <c r="H365"/>
      <c r="I365"/>
      <c r="J365"/>
      <c r="K365"/>
      <c r="L365"/>
      <c r="M365"/>
      <c r="N365"/>
      <c r="O365"/>
      <c r="P365"/>
      <c r="Q365" s="280"/>
      <c r="R365"/>
      <c r="S365" s="231"/>
    </row>
    <row r="366" spans="2:19">
      <c r="B366" s="322"/>
      <c r="C366" s="314" t="e">
        <f t="shared" si="9"/>
        <v>#N/A</v>
      </c>
      <c r="D366"/>
      <c r="E366" s="300"/>
      <c r="F366" s="261"/>
      <c r="G366"/>
      <c r="H366"/>
      <c r="I366"/>
      <c r="J366"/>
      <c r="K366"/>
      <c r="L366"/>
      <c r="M366"/>
      <c r="N366"/>
      <c r="O366"/>
      <c r="P366"/>
      <c r="Q366" s="280"/>
      <c r="R366"/>
      <c r="S366" s="231"/>
    </row>
    <row r="367" spans="2:19">
      <c r="B367" s="322"/>
      <c r="C367" s="314" t="e">
        <f t="shared" si="9"/>
        <v>#N/A</v>
      </c>
      <c r="D367"/>
      <c r="E367" s="300"/>
      <c r="F367" s="261"/>
      <c r="G367"/>
      <c r="H367"/>
      <c r="I367"/>
      <c r="J367"/>
      <c r="K367"/>
      <c r="L367"/>
      <c r="M367"/>
      <c r="N367"/>
      <c r="O367"/>
      <c r="P367"/>
      <c r="Q367" s="280"/>
      <c r="R367"/>
      <c r="S367" s="231"/>
    </row>
    <row r="368" spans="2:19">
      <c r="B368" s="322"/>
      <c r="C368" s="314" t="e">
        <f t="shared" si="9"/>
        <v>#N/A</v>
      </c>
      <c r="D368"/>
      <c r="E368" s="300"/>
      <c r="F368" s="261"/>
      <c r="G368"/>
      <c r="H368"/>
      <c r="I368"/>
      <c r="J368"/>
      <c r="K368"/>
      <c r="L368"/>
      <c r="M368"/>
      <c r="N368"/>
      <c r="O368"/>
      <c r="P368"/>
      <c r="Q368" s="280"/>
      <c r="R368"/>
      <c r="S368" s="231"/>
    </row>
    <row r="369" spans="2:19">
      <c r="B369" s="322"/>
      <c r="C369" s="314" t="e">
        <f t="shared" si="9"/>
        <v>#N/A</v>
      </c>
      <c r="D369"/>
      <c r="E369" s="300"/>
      <c r="F369" s="261"/>
      <c r="G369"/>
      <c r="H369"/>
      <c r="I369"/>
      <c r="J369"/>
      <c r="K369"/>
      <c r="L369"/>
      <c r="M369"/>
      <c r="N369"/>
      <c r="O369"/>
      <c r="P369"/>
      <c r="Q369" s="280"/>
      <c r="R369"/>
      <c r="S369" s="231"/>
    </row>
    <row r="370" spans="2:19">
      <c r="B370" s="322"/>
      <c r="C370" s="314" t="e">
        <f t="shared" si="9"/>
        <v>#N/A</v>
      </c>
      <c r="D370"/>
      <c r="E370" s="300"/>
      <c r="F370" s="261"/>
      <c r="G370"/>
      <c r="H370"/>
      <c r="I370"/>
      <c r="J370"/>
      <c r="K370"/>
      <c r="L370"/>
      <c r="M370"/>
      <c r="N370"/>
      <c r="O370"/>
      <c r="P370"/>
      <c r="Q370" s="280"/>
      <c r="R370"/>
      <c r="S370" s="231"/>
    </row>
    <row r="371" spans="2:19">
      <c r="B371" s="322"/>
      <c r="C371" s="314" t="e">
        <f t="shared" si="9"/>
        <v>#N/A</v>
      </c>
      <c r="D371"/>
      <c r="E371" s="300"/>
      <c r="F371" s="261"/>
      <c r="G371"/>
      <c r="H371"/>
      <c r="I371"/>
      <c r="J371"/>
      <c r="K371"/>
      <c r="L371"/>
      <c r="M371"/>
      <c r="N371"/>
      <c r="O371"/>
      <c r="P371"/>
      <c r="Q371" s="280"/>
      <c r="R371"/>
      <c r="S371" s="231"/>
    </row>
    <row r="372" spans="2:19">
      <c r="B372" s="322"/>
      <c r="C372" s="314" t="e">
        <f t="shared" si="9"/>
        <v>#N/A</v>
      </c>
      <c r="D372"/>
      <c r="E372" s="300"/>
      <c r="F372" s="261"/>
      <c r="G372"/>
      <c r="H372"/>
      <c r="I372"/>
      <c r="J372"/>
      <c r="K372"/>
      <c r="L372"/>
      <c r="M372"/>
      <c r="N372"/>
      <c r="O372"/>
      <c r="P372"/>
      <c r="Q372" s="280"/>
      <c r="R372"/>
      <c r="S372" s="231"/>
    </row>
    <row r="373" spans="2:19">
      <c r="B373" s="322"/>
      <c r="C373" s="314" t="e">
        <f t="shared" si="9"/>
        <v>#N/A</v>
      </c>
      <c r="D373"/>
      <c r="E373" s="300"/>
      <c r="F373" s="261"/>
      <c r="G373"/>
      <c r="H373"/>
      <c r="I373"/>
      <c r="J373"/>
      <c r="K373"/>
      <c r="L373"/>
      <c r="M373"/>
      <c r="N373"/>
      <c r="O373"/>
      <c r="P373"/>
      <c r="Q373" s="280"/>
      <c r="R373"/>
      <c r="S373" s="231"/>
    </row>
    <row r="374" spans="2:19">
      <c r="B374" s="322"/>
      <c r="C374" s="314" t="e">
        <f t="shared" si="9"/>
        <v>#N/A</v>
      </c>
      <c r="D374"/>
      <c r="E374" s="300"/>
      <c r="F374" s="261"/>
      <c r="G374"/>
      <c r="H374"/>
      <c r="I374"/>
      <c r="J374"/>
      <c r="K374"/>
      <c r="L374"/>
      <c r="M374"/>
      <c r="N374"/>
      <c r="O374"/>
      <c r="P374"/>
      <c r="Q374" s="280"/>
      <c r="R374"/>
      <c r="S374" s="231"/>
    </row>
    <row r="375" spans="2:19">
      <c r="B375" s="322"/>
      <c r="C375" s="314" t="e">
        <f t="shared" si="9"/>
        <v>#N/A</v>
      </c>
      <c r="D375"/>
      <c r="E375" s="300"/>
      <c r="F375" s="261"/>
      <c r="G375"/>
      <c r="H375"/>
      <c r="I375"/>
      <c r="J375"/>
      <c r="K375"/>
      <c r="L375"/>
      <c r="M375"/>
      <c r="N375"/>
      <c r="O375"/>
      <c r="P375"/>
      <c r="Q375" s="280"/>
      <c r="R375"/>
      <c r="S375" s="231"/>
    </row>
    <row r="376" spans="2:19">
      <c r="B376" s="322"/>
      <c r="C376" s="314" t="e">
        <f t="shared" si="9"/>
        <v>#N/A</v>
      </c>
      <c r="D376"/>
      <c r="E376" s="300"/>
      <c r="F376" s="261"/>
      <c r="G376"/>
      <c r="H376"/>
      <c r="I376"/>
      <c r="J376"/>
      <c r="K376"/>
      <c r="L376"/>
      <c r="M376"/>
      <c r="N376"/>
      <c r="O376"/>
      <c r="P376"/>
      <c r="Q376" s="280"/>
      <c r="R376"/>
      <c r="S376" s="231"/>
    </row>
    <row r="377" spans="2:19">
      <c r="B377" s="322"/>
      <c r="C377" s="314" t="e">
        <f t="shared" si="9"/>
        <v>#N/A</v>
      </c>
      <c r="D377"/>
      <c r="E377" s="300"/>
      <c r="F377" s="261"/>
      <c r="G377"/>
      <c r="H377"/>
      <c r="I377"/>
      <c r="J377"/>
      <c r="K377"/>
      <c r="L377"/>
      <c r="M377"/>
      <c r="N377"/>
      <c r="O377"/>
      <c r="P377"/>
      <c r="Q377" s="280"/>
      <c r="R377"/>
      <c r="S377" s="231"/>
    </row>
    <row r="378" spans="2:19">
      <c r="B378" s="322"/>
      <c r="C378" s="314" t="e">
        <f t="shared" si="9"/>
        <v>#N/A</v>
      </c>
      <c r="D378"/>
      <c r="E378" s="300"/>
      <c r="F378" s="261"/>
      <c r="G378"/>
      <c r="H378"/>
      <c r="I378"/>
      <c r="J378"/>
      <c r="K378"/>
      <c r="L378"/>
      <c r="M378"/>
      <c r="N378"/>
      <c r="O378"/>
      <c r="P378"/>
      <c r="Q378" s="280"/>
      <c r="R378"/>
      <c r="S378" s="231"/>
    </row>
    <row r="379" spans="2:19">
      <c r="B379" s="322"/>
      <c r="C379" s="314" t="e">
        <f t="shared" si="9"/>
        <v>#N/A</v>
      </c>
      <c r="D379"/>
      <c r="E379" s="300"/>
      <c r="F379" s="261"/>
      <c r="G379"/>
      <c r="H379"/>
      <c r="I379"/>
      <c r="J379"/>
      <c r="K379"/>
      <c r="L379"/>
      <c r="M379"/>
      <c r="N379"/>
      <c r="O379"/>
      <c r="P379"/>
      <c r="Q379" s="280"/>
      <c r="R379"/>
      <c r="S379" s="231"/>
    </row>
    <row r="380" spans="2:19">
      <c r="B380" s="322"/>
      <c r="C380" s="314" t="e">
        <f t="shared" si="9"/>
        <v>#N/A</v>
      </c>
      <c r="D380"/>
      <c r="E380" s="300"/>
      <c r="F380" s="261"/>
      <c r="G380"/>
      <c r="H380"/>
      <c r="I380"/>
      <c r="J380"/>
      <c r="K380"/>
      <c r="L380"/>
      <c r="M380"/>
      <c r="N380"/>
      <c r="O380"/>
      <c r="P380"/>
      <c r="Q380" s="280"/>
      <c r="R380"/>
      <c r="S380" s="231"/>
    </row>
    <row r="381" spans="2:19">
      <c r="B381" s="322"/>
      <c r="C381" s="314" t="e">
        <f t="shared" si="9"/>
        <v>#N/A</v>
      </c>
      <c r="D381"/>
      <c r="E381" s="300"/>
      <c r="F381" s="261"/>
      <c r="G381"/>
      <c r="H381"/>
      <c r="I381"/>
      <c r="J381"/>
      <c r="K381"/>
      <c r="L381"/>
      <c r="M381"/>
      <c r="N381"/>
      <c r="O381"/>
      <c r="P381"/>
      <c r="Q381" s="280"/>
      <c r="R381"/>
      <c r="S381" s="231"/>
    </row>
    <row r="382" spans="2:19">
      <c r="B382" s="322"/>
      <c r="C382" s="314" t="e">
        <f t="shared" si="9"/>
        <v>#N/A</v>
      </c>
      <c r="D382"/>
      <c r="E382" s="300"/>
      <c r="F382" s="261"/>
      <c r="G382"/>
      <c r="H382"/>
      <c r="I382"/>
      <c r="J382"/>
      <c r="K382"/>
      <c r="L382"/>
      <c r="M382"/>
      <c r="N382"/>
      <c r="O382"/>
      <c r="P382"/>
      <c r="Q382" s="280"/>
      <c r="R382"/>
      <c r="S382" s="231"/>
    </row>
    <row r="383" spans="2:19">
      <c r="B383" s="322"/>
      <c r="C383" s="314" t="e">
        <f t="shared" si="9"/>
        <v>#N/A</v>
      </c>
      <c r="D383"/>
      <c r="E383" s="300"/>
      <c r="F383" s="261"/>
      <c r="G383"/>
      <c r="H383"/>
      <c r="I383"/>
      <c r="J383"/>
      <c r="K383"/>
      <c r="L383"/>
      <c r="M383"/>
      <c r="N383"/>
      <c r="O383"/>
      <c r="P383"/>
      <c r="Q383" s="280"/>
      <c r="R383"/>
      <c r="S383" s="231"/>
    </row>
    <row r="384" spans="2:19">
      <c r="B384" s="322"/>
      <c r="C384" s="314" t="e">
        <f t="shared" si="9"/>
        <v>#N/A</v>
      </c>
      <c r="D384"/>
      <c r="E384" s="300"/>
      <c r="F384" s="261"/>
      <c r="G384"/>
      <c r="H384"/>
      <c r="I384"/>
      <c r="J384"/>
      <c r="K384"/>
      <c r="L384"/>
      <c r="M384"/>
      <c r="N384"/>
      <c r="O384"/>
      <c r="P384"/>
      <c r="Q384" s="280"/>
      <c r="R384"/>
      <c r="S384" s="231"/>
    </row>
    <row r="385" spans="2:19">
      <c r="B385" s="322"/>
      <c r="C385" s="314" t="e">
        <f t="shared" si="9"/>
        <v>#N/A</v>
      </c>
      <c r="D385"/>
      <c r="E385" s="300"/>
      <c r="F385" s="261"/>
      <c r="G385"/>
      <c r="H385"/>
      <c r="I385"/>
      <c r="J385"/>
      <c r="K385"/>
      <c r="L385"/>
      <c r="M385"/>
      <c r="N385"/>
      <c r="O385"/>
      <c r="P385"/>
      <c r="Q385" s="280"/>
      <c r="R385"/>
      <c r="S385" s="231"/>
    </row>
    <row r="386" spans="2:19">
      <c r="B386" s="322"/>
      <c r="C386" s="314" t="e">
        <f t="shared" si="9"/>
        <v>#N/A</v>
      </c>
      <c r="D386"/>
      <c r="E386" s="300"/>
      <c r="F386" s="261"/>
      <c r="G386"/>
      <c r="H386"/>
      <c r="I386"/>
      <c r="J386"/>
      <c r="K386"/>
      <c r="L386"/>
      <c r="M386"/>
      <c r="N386"/>
      <c r="O386"/>
      <c r="P386"/>
      <c r="Q386" s="280"/>
      <c r="R386"/>
      <c r="S386" s="231"/>
    </row>
    <row r="387" spans="2:19">
      <c r="B387" s="322"/>
      <c r="C387" s="314" t="e">
        <f t="shared" si="9"/>
        <v>#N/A</v>
      </c>
      <c r="D387"/>
      <c r="E387" s="300"/>
      <c r="F387" s="261"/>
      <c r="G387"/>
      <c r="H387"/>
      <c r="I387"/>
      <c r="J387"/>
      <c r="K387"/>
      <c r="L387"/>
      <c r="M387"/>
      <c r="N387"/>
      <c r="O387"/>
      <c r="P387"/>
      <c r="Q387" s="280"/>
      <c r="R387"/>
      <c r="S387" s="231"/>
    </row>
    <row r="388" spans="2:19">
      <c r="B388" s="322"/>
      <c r="C388" s="314" t="e">
        <f t="shared" si="9"/>
        <v>#N/A</v>
      </c>
      <c r="D388"/>
      <c r="E388" s="300"/>
      <c r="F388" s="261"/>
      <c r="G388"/>
      <c r="H388"/>
      <c r="I388"/>
      <c r="J388"/>
      <c r="K388"/>
      <c r="L388"/>
      <c r="M388"/>
      <c r="N388"/>
      <c r="O388"/>
      <c r="P388"/>
      <c r="Q388" s="280"/>
      <c r="R388"/>
      <c r="S388" s="231"/>
    </row>
    <row r="389" spans="2:19">
      <c r="B389" s="322"/>
      <c r="C389" s="314" t="e">
        <f t="shared" si="9"/>
        <v>#N/A</v>
      </c>
      <c r="D389"/>
      <c r="E389" s="300"/>
      <c r="F389" s="261"/>
      <c r="G389"/>
      <c r="H389"/>
      <c r="I389"/>
      <c r="J389"/>
      <c r="K389"/>
      <c r="L389"/>
      <c r="M389"/>
      <c r="N389"/>
      <c r="O389"/>
      <c r="P389"/>
      <c r="Q389" s="280"/>
      <c r="R389"/>
      <c r="S389" s="231"/>
    </row>
    <row r="390" spans="2:19">
      <c r="B390" s="322"/>
      <c r="C390" s="314" t="e">
        <f t="shared" si="9"/>
        <v>#N/A</v>
      </c>
      <c r="D390"/>
      <c r="E390" s="300"/>
      <c r="F390" s="261"/>
      <c r="G390"/>
      <c r="H390"/>
      <c r="I390"/>
      <c r="J390"/>
      <c r="K390"/>
      <c r="L390"/>
      <c r="M390"/>
      <c r="N390"/>
      <c r="O390"/>
      <c r="P390"/>
      <c r="Q390" s="280"/>
      <c r="R390"/>
      <c r="S390" s="231"/>
    </row>
    <row r="391" spans="2:19">
      <c r="B391" s="322"/>
      <c r="C391" s="314" t="e">
        <f t="shared" si="9"/>
        <v>#N/A</v>
      </c>
      <c r="D391"/>
      <c r="E391" s="300"/>
      <c r="F391" s="261"/>
      <c r="G391"/>
      <c r="H391"/>
      <c r="I391"/>
      <c r="J391"/>
      <c r="K391"/>
      <c r="L391"/>
      <c r="M391"/>
      <c r="N391"/>
      <c r="O391"/>
      <c r="P391"/>
      <c r="Q391" s="280"/>
      <c r="R391"/>
      <c r="S391" s="231"/>
    </row>
    <row r="392" spans="2:19">
      <c r="B392" s="322"/>
      <c r="C392" s="314" t="e">
        <f t="shared" si="9"/>
        <v>#N/A</v>
      </c>
      <c r="D392"/>
      <c r="E392" s="300"/>
      <c r="F392" s="261"/>
      <c r="G392"/>
      <c r="H392"/>
      <c r="I392"/>
      <c r="J392"/>
      <c r="K392"/>
      <c r="L392"/>
      <c r="M392"/>
      <c r="N392"/>
      <c r="O392"/>
      <c r="P392"/>
      <c r="Q392" s="280"/>
      <c r="R392"/>
      <c r="S392" s="231"/>
    </row>
    <row r="393" spans="2:19">
      <c r="B393" s="322"/>
      <c r="C393" s="314" t="e">
        <f t="shared" si="9"/>
        <v>#N/A</v>
      </c>
      <c r="D393"/>
      <c r="E393" s="300"/>
      <c r="F393" s="261"/>
      <c r="G393"/>
      <c r="H393"/>
      <c r="I393"/>
      <c r="J393"/>
      <c r="K393"/>
      <c r="L393"/>
      <c r="M393"/>
      <c r="N393"/>
      <c r="O393"/>
      <c r="P393"/>
      <c r="Q393" s="280"/>
      <c r="R393"/>
      <c r="S393" s="231"/>
    </row>
    <row r="394" spans="2:19">
      <c r="B394" s="322"/>
      <c r="C394" s="314" t="e">
        <f t="shared" si="9"/>
        <v>#N/A</v>
      </c>
      <c r="D394"/>
      <c r="E394" s="300"/>
      <c r="F394" s="261"/>
      <c r="G394"/>
      <c r="H394"/>
      <c r="I394"/>
      <c r="J394"/>
      <c r="K394"/>
      <c r="L394"/>
      <c r="M394"/>
      <c r="N394"/>
      <c r="O394"/>
      <c r="P394"/>
      <c r="Q394" s="280"/>
      <c r="R394"/>
      <c r="S394" s="231"/>
    </row>
    <row r="395" spans="2:19">
      <c r="B395" s="322"/>
      <c r="C395" s="314" t="e">
        <f t="shared" si="9"/>
        <v>#N/A</v>
      </c>
      <c r="D395"/>
      <c r="E395" s="300"/>
      <c r="F395" s="261"/>
      <c r="G395"/>
      <c r="H395"/>
      <c r="I395"/>
      <c r="J395"/>
      <c r="K395"/>
      <c r="L395"/>
      <c r="M395"/>
      <c r="N395"/>
      <c r="O395"/>
      <c r="P395"/>
      <c r="Q395" s="280"/>
      <c r="R395"/>
      <c r="S395" s="231"/>
    </row>
    <row r="396" spans="2:19">
      <c r="B396" s="322"/>
      <c r="C396" s="314" t="e">
        <f t="shared" si="9"/>
        <v>#N/A</v>
      </c>
      <c r="D396"/>
      <c r="E396" s="300"/>
      <c r="F396" s="261"/>
      <c r="G396"/>
      <c r="H396"/>
      <c r="I396"/>
      <c r="J396"/>
      <c r="K396"/>
      <c r="L396"/>
      <c r="M396"/>
      <c r="N396"/>
      <c r="O396"/>
      <c r="P396"/>
      <c r="Q396" s="280"/>
      <c r="R396"/>
      <c r="S396" s="231"/>
    </row>
    <row r="397" spans="2:19">
      <c r="B397" s="322"/>
      <c r="C397" s="314" t="e">
        <f t="shared" si="9"/>
        <v>#N/A</v>
      </c>
      <c r="D397"/>
      <c r="E397" s="300"/>
      <c r="F397" s="261"/>
      <c r="G397"/>
      <c r="H397"/>
      <c r="I397"/>
      <c r="J397"/>
      <c r="K397"/>
      <c r="L397"/>
      <c r="M397"/>
      <c r="N397"/>
      <c r="O397"/>
      <c r="P397"/>
      <c r="Q397" s="280"/>
      <c r="R397"/>
      <c r="S397" s="231"/>
    </row>
    <row r="398" spans="2:19">
      <c r="B398" s="322"/>
      <c r="C398" s="314" t="e">
        <f t="shared" si="9"/>
        <v>#N/A</v>
      </c>
      <c r="D398"/>
      <c r="E398" s="300"/>
      <c r="F398" s="261"/>
      <c r="G398"/>
      <c r="H398"/>
      <c r="I398"/>
      <c r="J398"/>
      <c r="K398"/>
      <c r="L398"/>
      <c r="M398"/>
      <c r="N398"/>
      <c r="O398"/>
      <c r="P398"/>
      <c r="Q398" s="280"/>
      <c r="R398"/>
      <c r="S398" s="231"/>
    </row>
    <row r="399" spans="2:19">
      <c r="B399" s="322"/>
      <c r="C399" s="314" t="e">
        <f t="shared" si="9"/>
        <v>#N/A</v>
      </c>
      <c r="D399"/>
      <c r="E399" s="300"/>
      <c r="F399" s="261"/>
      <c r="G399"/>
      <c r="H399"/>
      <c r="I399"/>
      <c r="J399"/>
      <c r="K399"/>
      <c r="L399"/>
      <c r="M399"/>
      <c r="N399"/>
      <c r="O399"/>
      <c r="P399"/>
      <c r="Q399" s="280"/>
      <c r="R399"/>
      <c r="S399" s="231"/>
    </row>
    <row r="400" spans="2:19">
      <c r="B400" s="322"/>
      <c r="C400" s="314" t="e">
        <f t="shared" si="9"/>
        <v>#N/A</v>
      </c>
      <c r="D400"/>
      <c r="E400" s="300"/>
      <c r="F400" s="261"/>
      <c r="G400"/>
      <c r="H400"/>
      <c r="I400"/>
      <c r="J400"/>
      <c r="K400"/>
      <c r="L400"/>
      <c r="M400"/>
      <c r="N400"/>
      <c r="O400"/>
      <c r="P400"/>
      <c r="Q400" s="280"/>
      <c r="R400"/>
      <c r="S400" s="231"/>
    </row>
    <row r="401" spans="2:19">
      <c r="B401" s="322"/>
      <c r="C401" s="314" t="e">
        <f t="shared" si="9"/>
        <v>#N/A</v>
      </c>
      <c r="D401"/>
      <c r="E401" s="300"/>
      <c r="F401" s="261"/>
      <c r="G401"/>
      <c r="H401"/>
      <c r="I401"/>
      <c r="J401"/>
      <c r="K401"/>
      <c r="L401"/>
      <c r="M401"/>
      <c r="N401"/>
      <c r="O401"/>
      <c r="P401"/>
      <c r="Q401" s="280"/>
      <c r="R401"/>
      <c r="S401" s="231"/>
    </row>
    <row r="402" spans="2:19">
      <c r="B402" s="322"/>
      <c r="C402" s="314" t="e">
        <f t="shared" si="9"/>
        <v>#N/A</v>
      </c>
      <c r="D402"/>
      <c r="E402" s="300"/>
      <c r="F402" s="261"/>
      <c r="G402"/>
      <c r="H402"/>
      <c r="I402"/>
      <c r="J402"/>
      <c r="K402"/>
      <c r="L402"/>
      <c r="M402"/>
      <c r="N402"/>
      <c r="O402"/>
      <c r="P402"/>
      <c r="Q402" s="280"/>
      <c r="R402"/>
      <c r="S402" s="231"/>
    </row>
    <row r="403" spans="2:19">
      <c r="B403" s="322"/>
      <c r="C403" s="314" t="e">
        <f t="shared" si="9"/>
        <v>#N/A</v>
      </c>
      <c r="D403"/>
      <c r="E403" s="300"/>
      <c r="F403" s="261"/>
      <c r="G403"/>
      <c r="H403"/>
      <c r="I403"/>
      <c r="J403"/>
      <c r="K403"/>
      <c r="L403"/>
      <c r="M403"/>
      <c r="N403"/>
      <c r="O403"/>
      <c r="P403"/>
      <c r="Q403" s="280"/>
      <c r="R403"/>
      <c r="S403" s="231"/>
    </row>
    <row r="404" spans="2:19">
      <c r="B404" s="322"/>
      <c r="C404" s="314" t="e">
        <f t="shared" si="9"/>
        <v>#N/A</v>
      </c>
      <c r="D404"/>
      <c r="E404" s="300"/>
      <c r="F404" s="261"/>
      <c r="G404"/>
      <c r="H404"/>
      <c r="I404"/>
      <c r="J404"/>
      <c r="K404"/>
      <c r="L404"/>
      <c r="M404"/>
      <c r="N404"/>
      <c r="O404"/>
      <c r="P404"/>
      <c r="Q404" s="280"/>
      <c r="R404"/>
      <c r="S404" s="231"/>
    </row>
    <row r="405" spans="2:19">
      <c r="B405" s="322"/>
      <c r="C405" s="314" t="e">
        <f t="shared" si="9"/>
        <v>#N/A</v>
      </c>
      <c r="D405"/>
      <c r="E405" s="300"/>
      <c r="F405" s="261"/>
      <c r="G405"/>
      <c r="H405"/>
      <c r="I405"/>
      <c r="J405"/>
      <c r="K405"/>
      <c r="L405"/>
      <c r="M405"/>
      <c r="N405"/>
      <c r="O405"/>
      <c r="P405"/>
      <c r="Q405" s="280"/>
      <c r="R405"/>
      <c r="S405" s="231"/>
    </row>
    <row r="406" spans="2:19">
      <c r="B406" s="322"/>
      <c r="C406" s="314" t="e">
        <f t="shared" si="9"/>
        <v>#N/A</v>
      </c>
      <c r="D406"/>
      <c r="E406" s="300"/>
      <c r="F406" s="261"/>
      <c r="G406"/>
      <c r="H406"/>
      <c r="I406"/>
      <c r="J406"/>
      <c r="K406"/>
      <c r="L406"/>
      <c r="M406"/>
      <c r="N406"/>
      <c r="O406"/>
      <c r="P406"/>
      <c r="Q406" s="280"/>
      <c r="R406"/>
      <c r="S406" s="231"/>
    </row>
    <row r="407" spans="2:19">
      <c r="B407" s="322"/>
      <c r="C407" s="314" t="e">
        <f t="shared" si="9"/>
        <v>#N/A</v>
      </c>
      <c r="D407"/>
      <c r="E407" s="300"/>
      <c r="F407" s="261"/>
      <c r="G407"/>
      <c r="H407"/>
      <c r="I407"/>
      <c r="J407"/>
      <c r="K407"/>
      <c r="L407"/>
      <c r="M407"/>
      <c r="N407"/>
      <c r="O407"/>
      <c r="P407"/>
      <c r="Q407" s="280"/>
      <c r="R407"/>
      <c r="S407" s="231"/>
    </row>
    <row r="408" spans="2:19">
      <c r="B408" s="322"/>
      <c r="C408" s="314" t="e">
        <f t="shared" si="9"/>
        <v>#N/A</v>
      </c>
      <c r="D408"/>
      <c r="E408" s="300"/>
      <c r="F408" s="261"/>
      <c r="G408"/>
      <c r="H408"/>
      <c r="I408"/>
      <c r="J408"/>
      <c r="K408"/>
      <c r="L408"/>
      <c r="M408"/>
      <c r="N408"/>
      <c r="O408"/>
      <c r="P408"/>
      <c r="Q408" s="280"/>
      <c r="R408"/>
      <c r="S408" s="231"/>
    </row>
    <row r="409" spans="2:19">
      <c r="B409" s="322"/>
      <c r="C409" s="314" t="e">
        <f t="shared" si="9"/>
        <v>#N/A</v>
      </c>
      <c r="D409"/>
      <c r="E409" s="300"/>
      <c r="F409" s="261"/>
      <c r="G409"/>
      <c r="H409"/>
      <c r="I409"/>
      <c r="J409"/>
      <c r="K409"/>
      <c r="L409"/>
      <c r="M409"/>
      <c r="N409"/>
      <c r="O409"/>
      <c r="P409"/>
      <c r="Q409" s="280"/>
      <c r="R409"/>
      <c r="S409" s="231"/>
    </row>
    <row r="410" spans="2:19">
      <c r="B410" s="322"/>
      <c r="C410" s="314" t="e">
        <f t="shared" si="9"/>
        <v>#N/A</v>
      </c>
      <c r="D410"/>
      <c r="E410" s="300"/>
      <c r="F410" s="261"/>
      <c r="G410"/>
      <c r="H410"/>
      <c r="I410"/>
      <c r="J410"/>
      <c r="K410"/>
      <c r="L410"/>
      <c r="M410"/>
      <c r="N410"/>
      <c r="O410"/>
      <c r="P410"/>
      <c r="Q410" s="280"/>
      <c r="R410"/>
      <c r="S410" s="231"/>
    </row>
    <row r="411" spans="2:19">
      <c r="B411" s="322"/>
      <c r="C411" s="314" t="e">
        <f t="shared" si="9"/>
        <v>#N/A</v>
      </c>
      <c r="D411"/>
      <c r="E411" s="300"/>
      <c r="F411" s="261"/>
      <c r="G411"/>
      <c r="H411"/>
      <c r="I411"/>
      <c r="J411"/>
      <c r="K411"/>
      <c r="L411"/>
      <c r="M411"/>
      <c r="N411"/>
      <c r="O411"/>
      <c r="P411"/>
      <c r="Q411" s="280"/>
      <c r="R411"/>
      <c r="S411" s="231"/>
    </row>
    <row r="412" spans="2:19">
      <c r="B412" s="322"/>
      <c r="C412" s="314" t="e">
        <f t="shared" si="9"/>
        <v>#N/A</v>
      </c>
      <c r="D412"/>
      <c r="E412" s="300"/>
      <c r="F412" s="261"/>
      <c r="G412"/>
      <c r="H412"/>
      <c r="I412"/>
      <c r="J412"/>
      <c r="K412"/>
      <c r="L412"/>
      <c r="M412"/>
      <c r="N412"/>
      <c r="O412"/>
      <c r="P412"/>
      <c r="Q412" s="280"/>
      <c r="R412"/>
      <c r="S412" s="231"/>
    </row>
    <row r="413" spans="2:19">
      <c r="B413" s="322"/>
      <c r="C413" s="314" t="e">
        <f t="shared" si="9"/>
        <v>#N/A</v>
      </c>
      <c r="D413"/>
      <c r="E413" s="300"/>
      <c r="F413" s="261"/>
      <c r="G413"/>
      <c r="H413"/>
      <c r="I413"/>
      <c r="J413"/>
      <c r="K413"/>
      <c r="L413"/>
      <c r="M413"/>
      <c r="N413"/>
      <c r="O413"/>
      <c r="P413"/>
      <c r="Q413" s="384"/>
      <c r="R413"/>
      <c r="S413" s="231"/>
    </row>
    <row r="414" spans="2:19">
      <c r="B414" s="322"/>
      <c r="C414" s="314" t="e">
        <f t="shared" si="9"/>
        <v>#N/A</v>
      </c>
      <c r="D414"/>
      <c r="E414" s="300"/>
      <c r="F414" s="261"/>
      <c r="G414"/>
      <c r="H414"/>
      <c r="I414"/>
      <c r="J414"/>
      <c r="K414" s="1"/>
      <c r="L414" s="1"/>
      <c r="M414" s="1"/>
      <c r="N414" s="1"/>
      <c r="O414" s="1"/>
      <c r="P414" s="1"/>
      <c r="Q414" s="384"/>
      <c r="R414"/>
      <c r="S414" s="231"/>
    </row>
    <row r="415" spans="2:19">
      <c r="B415" s="322"/>
      <c r="C415" s="314" t="e">
        <f t="shared" si="9"/>
        <v>#N/A</v>
      </c>
      <c r="D415"/>
      <c r="E415" s="300"/>
      <c r="F415" s="261"/>
      <c r="G415"/>
      <c r="H415"/>
      <c r="I415"/>
      <c r="J415"/>
      <c r="K415"/>
      <c r="L415"/>
      <c r="M415"/>
      <c r="N415"/>
      <c r="O415"/>
      <c r="P415"/>
      <c r="Q415" s="384"/>
      <c r="R415"/>
      <c r="S415" s="231"/>
    </row>
    <row r="416" spans="2:19">
      <c r="B416" s="322"/>
      <c r="C416" s="314" t="e">
        <f t="shared" ref="C416:C438" si="10">RANK(Q416,Q$351:Q$438)</f>
        <v>#N/A</v>
      </c>
      <c r="D416"/>
      <c r="E416" s="300"/>
      <c r="F416" s="261"/>
      <c r="G416"/>
      <c r="H416"/>
      <c r="I416"/>
      <c r="J416"/>
      <c r="K416" s="1"/>
      <c r="L416" s="1"/>
      <c r="M416" s="1"/>
      <c r="N416" s="1"/>
      <c r="O416" s="1"/>
      <c r="P416" s="1"/>
      <c r="Q416" s="384"/>
      <c r="R416"/>
      <c r="S416" s="231"/>
    </row>
    <row r="417" spans="2:19">
      <c r="B417" s="322"/>
      <c r="C417" s="314" t="e">
        <f t="shared" si="10"/>
        <v>#N/A</v>
      </c>
      <c r="D417"/>
      <c r="E417" s="300"/>
      <c r="F417" s="261"/>
      <c r="G417"/>
      <c r="H417"/>
      <c r="I417"/>
      <c r="J417"/>
      <c r="K417" s="1"/>
      <c r="L417" s="1"/>
      <c r="M417" s="1"/>
      <c r="N417" s="1"/>
      <c r="O417" s="1"/>
      <c r="P417" s="1"/>
      <c r="Q417" s="384"/>
      <c r="R417"/>
      <c r="S417" s="231"/>
    </row>
    <row r="418" spans="2:19">
      <c r="B418" s="322"/>
      <c r="C418" s="314" t="e">
        <f t="shared" si="10"/>
        <v>#N/A</v>
      </c>
      <c r="D418"/>
      <c r="E418" s="300"/>
      <c r="F418" s="261"/>
      <c r="G418"/>
      <c r="H418"/>
      <c r="I418"/>
      <c r="J418"/>
      <c r="K418"/>
      <c r="L418"/>
      <c r="M418"/>
      <c r="N418"/>
      <c r="O418"/>
      <c r="P418"/>
      <c r="Q418" s="384"/>
      <c r="R418"/>
      <c r="S418" s="231"/>
    </row>
    <row r="419" spans="2:19">
      <c r="B419" s="322"/>
      <c r="C419" s="314" t="e">
        <f t="shared" si="10"/>
        <v>#N/A</v>
      </c>
      <c r="D419"/>
      <c r="E419" s="300"/>
      <c r="F419" s="261"/>
      <c r="G419"/>
      <c r="H419"/>
      <c r="I419"/>
      <c r="J419"/>
      <c r="K419"/>
      <c r="L419"/>
      <c r="M419"/>
      <c r="N419" s="1"/>
      <c r="O419" s="1"/>
      <c r="P419" s="1"/>
      <c r="Q419" s="384"/>
      <c r="R419"/>
      <c r="S419" s="231"/>
    </row>
    <row r="420" spans="2:19">
      <c r="B420" s="322"/>
      <c r="C420" s="314" t="e">
        <f t="shared" si="10"/>
        <v>#N/A</v>
      </c>
      <c r="D420"/>
      <c r="E420" s="300"/>
      <c r="F420" s="261"/>
      <c r="G420"/>
      <c r="H420"/>
      <c r="I420"/>
      <c r="J420"/>
      <c r="K420"/>
      <c r="L420"/>
      <c r="M420"/>
      <c r="N420"/>
      <c r="O420"/>
      <c r="P420"/>
      <c r="Q420" s="384"/>
      <c r="R420"/>
      <c r="S420" s="231"/>
    </row>
    <row r="421" spans="2:19">
      <c r="B421" s="322"/>
      <c r="C421" s="314" t="e">
        <f t="shared" si="10"/>
        <v>#N/A</v>
      </c>
      <c r="D421"/>
      <c r="E421" s="300"/>
      <c r="F421" s="261"/>
      <c r="G421"/>
      <c r="H421"/>
      <c r="I421"/>
      <c r="J421"/>
      <c r="K421" s="1"/>
      <c r="L421" s="1"/>
      <c r="M421" s="1"/>
      <c r="N421"/>
      <c r="O421"/>
      <c r="P421"/>
      <c r="Q421" s="384"/>
      <c r="R421"/>
      <c r="S421" s="231"/>
    </row>
    <row r="422" spans="2:19">
      <c r="B422" s="322"/>
      <c r="C422" s="314" t="e">
        <f t="shared" si="10"/>
        <v>#N/A</v>
      </c>
      <c r="D422"/>
      <c r="E422" s="300"/>
      <c r="F422" s="261"/>
      <c r="G422"/>
      <c r="H422"/>
      <c r="I422"/>
      <c r="J422"/>
      <c r="K422"/>
      <c r="L422"/>
      <c r="M422"/>
      <c r="N422"/>
      <c r="O422"/>
      <c r="P422"/>
      <c r="Q422" s="384"/>
      <c r="R422"/>
      <c r="S422" s="231"/>
    </row>
    <row r="423" spans="2:19">
      <c r="B423" s="322"/>
      <c r="C423" s="314" t="e">
        <f t="shared" si="10"/>
        <v>#N/A</v>
      </c>
      <c r="D423"/>
      <c r="E423" s="300"/>
      <c r="F423" s="302"/>
      <c r="G423" s="303"/>
      <c r="H423"/>
      <c r="I423"/>
      <c r="J423"/>
      <c r="K423"/>
      <c r="L423"/>
      <c r="M423"/>
      <c r="N423"/>
      <c r="O423"/>
      <c r="P423"/>
      <c r="Q423" s="280"/>
      <c r="R423"/>
      <c r="S423" s="231"/>
    </row>
    <row r="424" spans="2:19">
      <c r="B424" s="322"/>
      <c r="C424" s="314" t="e">
        <f t="shared" si="10"/>
        <v>#N/A</v>
      </c>
      <c r="D424"/>
      <c r="E424" s="300"/>
      <c r="F424" s="302"/>
      <c r="G424" s="303"/>
      <c r="H424"/>
      <c r="I424"/>
      <c r="J424"/>
      <c r="K424"/>
      <c r="L424"/>
      <c r="M424"/>
      <c r="N424"/>
      <c r="O424"/>
      <c r="P424"/>
      <c r="Q424" s="280"/>
      <c r="R424"/>
      <c r="S424" s="231"/>
    </row>
    <row r="425" spans="2:19">
      <c r="B425" s="322"/>
      <c r="C425" s="314" t="e">
        <f t="shared" si="10"/>
        <v>#N/A</v>
      </c>
      <c r="D425"/>
      <c r="E425" s="300"/>
      <c r="F425" s="302"/>
      <c r="G425" s="303"/>
      <c r="H425"/>
      <c r="I425"/>
      <c r="J425"/>
      <c r="K425"/>
      <c r="L425"/>
      <c r="M425"/>
      <c r="N425"/>
      <c r="O425"/>
      <c r="P425"/>
      <c r="Q425" s="280"/>
      <c r="R425"/>
      <c r="S425" s="231"/>
    </row>
    <row r="426" spans="2:19">
      <c r="B426" s="322"/>
      <c r="C426" s="314" t="e">
        <f t="shared" si="10"/>
        <v>#N/A</v>
      </c>
      <c r="D426"/>
      <c r="E426" s="300"/>
      <c r="F426" s="302"/>
      <c r="G426" s="303"/>
      <c r="H426"/>
      <c r="I426"/>
      <c r="J426"/>
      <c r="K426"/>
      <c r="L426"/>
      <c r="M426"/>
      <c r="N426"/>
      <c r="O426"/>
      <c r="P426"/>
      <c r="Q426" s="280"/>
      <c r="R426"/>
      <c r="S426" s="231"/>
    </row>
    <row r="427" spans="2:19">
      <c r="B427" s="322"/>
      <c r="C427" s="314" t="e">
        <f t="shared" si="10"/>
        <v>#N/A</v>
      </c>
      <c r="D427"/>
      <c r="E427" s="300"/>
      <c r="F427" s="302"/>
      <c r="G427" s="303"/>
      <c r="H427"/>
      <c r="I427"/>
      <c r="J427"/>
      <c r="K427"/>
      <c r="L427"/>
      <c r="M427"/>
      <c r="N427"/>
      <c r="O427"/>
      <c r="P427"/>
      <c r="Q427" s="280"/>
      <c r="R427"/>
      <c r="S427" s="231"/>
    </row>
    <row r="428" spans="2:19">
      <c r="B428" s="322"/>
      <c r="C428" s="314" t="e">
        <f t="shared" si="10"/>
        <v>#N/A</v>
      </c>
      <c r="D428"/>
      <c r="E428" s="300"/>
      <c r="F428" s="302"/>
      <c r="G428" s="303"/>
      <c r="H428"/>
      <c r="I428"/>
      <c r="J428"/>
      <c r="K428"/>
      <c r="L428"/>
      <c r="M428"/>
      <c r="N428"/>
      <c r="O428"/>
      <c r="P428"/>
      <c r="Q428" s="280"/>
      <c r="R428"/>
      <c r="S428" s="231"/>
    </row>
    <row r="429" spans="2:19">
      <c r="B429" s="322"/>
      <c r="C429" s="314" t="e">
        <f t="shared" si="10"/>
        <v>#N/A</v>
      </c>
    </row>
    <row r="430" spans="2:19">
      <c r="B430" s="322"/>
      <c r="C430" s="314" t="e">
        <f t="shared" si="10"/>
        <v>#N/A</v>
      </c>
    </row>
    <row r="431" spans="2:19">
      <c r="B431" s="322"/>
      <c r="C431" s="314" t="e">
        <f t="shared" si="10"/>
        <v>#N/A</v>
      </c>
    </row>
    <row r="432" spans="2:19">
      <c r="B432" s="322"/>
      <c r="C432" s="314" t="e">
        <f t="shared" si="10"/>
        <v>#N/A</v>
      </c>
    </row>
    <row r="433" spans="2:19">
      <c r="B433" s="322"/>
      <c r="C433" s="314" t="e">
        <f t="shared" si="10"/>
        <v>#N/A</v>
      </c>
    </row>
    <row r="434" spans="2:19">
      <c r="B434" s="322"/>
      <c r="C434" s="314" t="e">
        <f t="shared" si="10"/>
        <v>#N/A</v>
      </c>
    </row>
    <row r="435" spans="2:19">
      <c r="B435" s="322"/>
      <c r="C435" s="314" t="e">
        <f t="shared" si="10"/>
        <v>#N/A</v>
      </c>
    </row>
    <row r="436" spans="2:19">
      <c r="B436" s="322"/>
      <c r="C436" s="314" t="e">
        <f t="shared" si="10"/>
        <v>#N/A</v>
      </c>
    </row>
    <row r="437" spans="2:19">
      <c r="B437" s="322"/>
      <c r="C437" s="314" t="e">
        <f t="shared" si="10"/>
        <v>#N/A</v>
      </c>
    </row>
    <row r="438" spans="2:19">
      <c r="B438" s="322"/>
      <c r="C438" s="314" t="e">
        <f t="shared" si="10"/>
        <v>#N/A</v>
      </c>
    </row>
    <row r="439" spans="2:19">
      <c r="B439" s="273"/>
    </row>
    <row r="440" spans="2:19">
      <c r="B440" s="292"/>
      <c r="C440" s="459"/>
      <c r="D440" s="293"/>
      <c r="E440" s="293"/>
      <c r="F440" s="293"/>
      <c r="G440" s="293"/>
      <c r="H440" s="293"/>
      <c r="I440" s="293"/>
      <c r="J440" s="293"/>
      <c r="K440" s="293"/>
      <c r="L440" s="293"/>
      <c r="M440" s="293"/>
      <c r="N440" s="293"/>
      <c r="O440" s="293"/>
      <c r="P440" s="293"/>
      <c r="Q440" s="293"/>
      <c r="R440" s="293"/>
      <c r="S440" s="293"/>
    </row>
    <row r="441" spans="2:19">
      <c r="B441" s="274" t="s">
        <v>164</v>
      </c>
      <c r="C441" s="314" t="e">
        <f>RANK(Q441,Q$441:Q$455)</f>
        <v>#N/A</v>
      </c>
      <c r="D441"/>
      <c r="E441" s="300"/>
      <c r="F441" s="261"/>
      <c r="G441"/>
      <c r="H441"/>
      <c r="I441"/>
      <c r="J441"/>
      <c r="K441"/>
      <c r="L441"/>
      <c r="M441"/>
      <c r="N441"/>
      <c r="O441"/>
      <c r="P441"/>
      <c r="Q441" s="280"/>
      <c r="R441"/>
      <c r="S441" s="231"/>
    </row>
    <row r="442" spans="2:19">
      <c r="B442" s="274"/>
      <c r="C442" s="314" t="e">
        <f t="shared" ref="C442:C455" si="11">RANK(Q442,Q$441:Q$455)</f>
        <v>#N/A</v>
      </c>
      <c r="D442"/>
      <c r="E442" s="300"/>
      <c r="F442" s="261"/>
      <c r="G442"/>
      <c r="H442"/>
      <c r="I442"/>
      <c r="J442"/>
      <c r="K442"/>
      <c r="L442"/>
      <c r="M442"/>
      <c r="N442"/>
      <c r="O442"/>
      <c r="P442"/>
      <c r="Q442" s="280"/>
      <c r="R442"/>
      <c r="S442" s="231"/>
    </row>
    <row r="443" spans="2:19">
      <c r="B443" s="274"/>
      <c r="C443" s="314" t="e">
        <f t="shared" si="11"/>
        <v>#N/A</v>
      </c>
      <c r="D443"/>
      <c r="E443" s="300"/>
      <c r="F443" s="261"/>
      <c r="G443"/>
      <c r="H443"/>
      <c r="I443"/>
      <c r="J443"/>
      <c r="K443"/>
      <c r="L443"/>
      <c r="M443"/>
      <c r="N443"/>
      <c r="O443"/>
      <c r="P443"/>
      <c r="Q443" s="280"/>
      <c r="R443"/>
      <c r="S443" s="231"/>
    </row>
    <row r="444" spans="2:19">
      <c r="B444" s="274"/>
      <c r="C444" s="314" t="e">
        <f t="shared" si="11"/>
        <v>#N/A</v>
      </c>
      <c r="D444"/>
      <c r="E444" s="300"/>
      <c r="F444" s="261"/>
      <c r="G444"/>
      <c r="H444"/>
      <c r="I444"/>
      <c r="J444"/>
      <c r="K444"/>
      <c r="L444"/>
      <c r="M444"/>
      <c r="N444"/>
      <c r="O444"/>
      <c r="P444"/>
      <c r="Q444" s="280"/>
      <c r="R444"/>
      <c r="S444" s="231"/>
    </row>
    <row r="445" spans="2:19">
      <c r="B445" s="274"/>
      <c r="C445" s="314" t="e">
        <f t="shared" si="11"/>
        <v>#N/A</v>
      </c>
      <c r="D445"/>
      <c r="E445" s="300"/>
      <c r="F445" s="261"/>
      <c r="G445"/>
      <c r="H445"/>
      <c r="I445"/>
      <c r="J445"/>
      <c r="K445"/>
      <c r="L445"/>
      <c r="M445"/>
      <c r="N445"/>
      <c r="O445"/>
      <c r="P445"/>
      <c r="Q445" s="280"/>
    </row>
    <row r="446" spans="2:19">
      <c r="B446" s="274"/>
      <c r="C446" s="314" t="e">
        <f t="shared" si="11"/>
        <v>#N/A</v>
      </c>
      <c r="D446"/>
      <c r="E446" s="300"/>
      <c r="F446" s="261"/>
      <c r="G446"/>
      <c r="H446"/>
      <c r="I446"/>
      <c r="J446"/>
      <c r="K446"/>
      <c r="L446"/>
      <c r="M446"/>
      <c r="N446"/>
      <c r="O446"/>
      <c r="P446"/>
      <c r="Q446" s="280"/>
    </row>
    <row r="447" spans="2:19">
      <c r="B447" s="274"/>
      <c r="C447" s="314" t="e">
        <f t="shared" si="11"/>
        <v>#N/A</v>
      </c>
      <c r="D447"/>
      <c r="E447" s="300"/>
      <c r="F447" s="261"/>
      <c r="G447"/>
      <c r="H447"/>
      <c r="I447"/>
      <c r="J447"/>
      <c r="K447"/>
      <c r="L447"/>
      <c r="M447"/>
      <c r="N447"/>
      <c r="O447"/>
      <c r="P447"/>
      <c r="Q447" s="280"/>
    </row>
    <row r="448" spans="2:19">
      <c r="B448" s="274"/>
      <c r="C448" s="314" t="e">
        <f t="shared" si="11"/>
        <v>#N/A</v>
      </c>
      <c r="D448"/>
      <c r="E448" s="300"/>
      <c r="F448" s="261"/>
      <c r="G448"/>
      <c r="H448"/>
      <c r="I448"/>
      <c r="J448"/>
      <c r="K448"/>
      <c r="L448"/>
      <c r="M448"/>
      <c r="N448"/>
      <c r="O448"/>
      <c r="P448"/>
      <c r="Q448" s="280"/>
    </row>
    <row r="449" spans="2:19">
      <c r="B449" s="274"/>
      <c r="C449" s="314" t="e">
        <f t="shared" si="11"/>
        <v>#N/A</v>
      </c>
      <c r="D449"/>
      <c r="E449" s="300"/>
      <c r="F449" s="261"/>
      <c r="G449"/>
      <c r="H449"/>
      <c r="I449"/>
      <c r="J449"/>
      <c r="K449"/>
      <c r="L449"/>
      <c r="M449"/>
      <c r="N449"/>
      <c r="O449"/>
      <c r="P449"/>
      <c r="Q449" s="280"/>
    </row>
    <row r="450" spans="2:19">
      <c r="B450" s="274"/>
      <c r="C450" s="314" t="e">
        <f t="shared" si="11"/>
        <v>#N/A</v>
      </c>
      <c r="D450"/>
      <c r="E450" s="300"/>
      <c r="F450" s="261"/>
      <c r="G450"/>
      <c r="H450"/>
      <c r="I450"/>
      <c r="J450"/>
      <c r="K450"/>
      <c r="L450"/>
      <c r="M450"/>
      <c r="N450"/>
      <c r="O450"/>
      <c r="P450"/>
      <c r="Q450" s="280"/>
    </row>
    <row r="451" spans="2:19">
      <c r="B451" s="274"/>
      <c r="C451" s="314" t="e">
        <f t="shared" si="11"/>
        <v>#N/A</v>
      </c>
      <c r="D451"/>
      <c r="E451" s="300"/>
      <c r="F451" s="261"/>
      <c r="G451"/>
      <c r="H451"/>
      <c r="I451"/>
      <c r="J451"/>
      <c r="K451"/>
      <c r="L451"/>
      <c r="M451"/>
      <c r="N451"/>
      <c r="O451"/>
      <c r="P451"/>
      <c r="Q451" s="280"/>
    </row>
    <row r="452" spans="2:19">
      <c r="B452" s="274"/>
      <c r="C452" s="314" t="e">
        <f t="shared" si="11"/>
        <v>#N/A</v>
      </c>
      <c r="D452"/>
      <c r="E452" s="300"/>
      <c r="F452" s="261"/>
      <c r="G452"/>
      <c r="H452"/>
      <c r="I452"/>
      <c r="J452"/>
      <c r="K452"/>
      <c r="L452"/>
      <c r="M452"/>
      <c r="N452"/>
      <c r="O452"/>
      <c r="P452"/>
      <c r="Q452" s="280"/>
    </row>
    <row r="453" spans="2:19">
      <c r="B453" s="274"/>
      <c r="C453" s="314" t="e">
        <f t="shared" si="11"/>
        <v>#N/A</v>
      </c>
      <c r="D453"/>
      <c r="E453" s="300"/>
      <c r="F453" s="261"/>
      <c r="G453"/>
      <c r="H453"/>
      <c r="I453"/>
      <c r="J453"/>
      <c r="K453"/>
      <c r="L453"/>
      <c r="M453"/>
      <c r="N453"/>
      <c r="O453"/>
      <c r="P453"/>
      <c r="Q453" s="280"/>
    </row>
    <row r="454" spans="2:19">
      <c r="B454" s="274"/>
      <c r="C454" s="314" t="e">
        <f t="shared" si="11"/>
        <v>#N/A</v>
      </c>
      <c r="D454"/>
      <c r="E454" s="300"/>
      <c r="F454" s="261"/>
      <c r="G454"/>
      <c r="H454"/>
      <c r="I454"/>
      <c r="J454"/>
      <c r="K454"/>
      <c r="L454"/>
      <c r="M454"/>
      <c r="N454"/>
      <c r="O454"/>
      <c r="P454"/>
      <c r="Q454" s="280"/>
    </row>
    <row r="455" spans="2:19">
      <c r="B455" s="274"/>
      <c r="C455" s="314" t="e">
        <f t="shared" si="11"/>
        <v>#N/A</v>
      </c>
      <c r="D455"/>
      <c r="E455" s="300"/>
      <c r="F455" s="261"/>
      <c r="G455"/>
      <c r="H455"/>
      <c r="I455"/>
      <c r="J455"/>
      <c r="K455"/>
      <c r="L455"/>
      <c r="M455"/>
      <c r="N455"/>
      <c r="O455"/>
      <c r="P455"/>
      <c r="Q455" s="280"/>
    </row>
    <row r="456" spans="2:19">
      <c r="C456" s="314"/>
      <c r="D456"/>
      <c r="E456" s="300"/>
      <c r="F456" s="261"/>
      <c r="G456"/>
      <c r="H456"/>
      <c r="I456"/>
      <c r="J456"/>
      <c r="K456"/>
      <c r="L456"/>
      <c r="M456"/>
      <c r="N456"/>
      <c r="O456"/>
      <c r="P456"/>
      <c r="Q456" s="280"/>
    </row>
    <row r="457" spans="2:19" s="278" customFormat="1">
      <c r="B457" s="282"/>
      <c r="C457" s="466"/>
      <c r="D457" s="284"/>
      <c r="E457" s="319"/>
      <c r="F457" s="285"/>
      <c r="G457" s="286"/>
      <c r="H457" s="286"/>
      <c r="I457" s="286"/>
      <c r="J457" s="286"/>
      <c r="K457" s="286"/>
      <c r="L457" s="286"/>
      <c r="M457" s="286"/>
      <c r="N457" s="286"/>
      <c r="O457" s="286"/>
      <c r="P457" s="286"/>
      <c r="Q457" s="383"/>
      <c r="R457" s="383"/>
      <c r="S457" s="383"/>
    </row>
    <row r="458" spans="2:19">
      <c r="B458" s="272" t="s">
        <v>47</v>
      </c>
      <c r="C458" s="314" t="e">
        <f t="shared" ref="C458:C474" si="12">RANK(Q458,Q$458:Q$475)</f>
        <v>#N/A</v>
      </c>
      <c r="D458" s="3"/>
      <c r="E458" s="354"/>
      <c r="F458" s="490"/>
      <c r="G458" s="3"/>
      <c r="H458" s="3"/>
      <c r="I458" s="3"/>
      <c r="J458" s="3"/>
      <c r="K458" s="2"/>
      <c r="L458" s="2"/>
      <c r="M458" s="2"/>
      <c r="N458" s="3"/>
      <c r="O458" s="3"/>
      <c r="P458" s="3"/>
      <c r="Q458" s="384"/>
      <c r="R458" s="3"/>
      <c r="S458" s="344"/>
    </row>
    <row r="459" spans="2:19">
      <c r="B459" s="272"/>
      <c r="C459" s="314" t="e">
        <f t="shared" si="12"/>
        <v>#N/A</v>
      </c>
      <c r="D459" s="3"/>
      <c r="E459" s="354"/>
      <c r="F459" s="490"/>
      <c r="G459" s="3"/>
      <c r="H459" s="3"/>
      <c r="I459" s="3"/>
      <c r="J459" s="2"/>
      <c r="K459" s="2"/>
      <c r="L459" s="2"/>
      <c r="M459" s="2"/>
      <c r="N459" s="3"/>
      <c r="O459" s="3"/>
      <c r="P459" s="3"/>
      <c r="Q459" s="384"/>
      <c r="R459" s="3"/>
      <c r="S459" s="344"/>
    </row>
    <row r="460" spans="2:19">
      <c r="B460" s="272"/>
      <c r="C460" s="314" t="e">
        <f t="shared" si="12"/>
        <v>#N/A</v>
      </c>
      <c r="D460" s="327"/>
      <c r="E460" s="335"/>
      <c r="F460" s="491"/>
      <c r="G460" s="327"/>
      <c r="H460" s="327"/>
      <c r="I460" s="3"/>
      <c r="J460" s="3"/>
      <c r="K460" s="3"/>
      <c r="L460" s="3"/>
      <c r="M460" s="3"/>
      <c r="N460" s="3"/>
      <c r="O460" s="3"/>
      <c r="P460" s="3"/>
      <c r="Q460" s="384"/>
      <c r="R460" s="3"/>
      <c r="S460" s="344"/>
    </row>
    <row r="461" spans="2:19">
      <c r="B461" s="272"/>
      <c r="C461" s="314" t="e">
        <f t="shared" si="12"/>
        <v>#N/A</v>
      </c>
      <c r="D461" s="3"/>
      <c r="E461" s="354"/>
      <c r="F461" s="490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492"/>
      <c r="R461" s="3"/>
      <c r="S461" s="344"/>
    </row>
    <row r="462" spans="2:19">
      <c r="B462" s="272"/>
      <c r="C462" s="314" t="e">
        <f t="shared" si="12"/>
        <v>#N/A</v>
      </c>
      <c r="D462" s="3"/>
      <c r="E462" s="354"/>
      <c r="F462" s="490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492"/>
      <c r="R462" s="3"/>
      <c r="S462" s="344"/>
    </row>
    <row r="463" spans="2:19">
      <c r="B463" s="272"/>
      <c r="C463" s="314" t="e">
        <f t="shared" si="12"/>
        <v>#N/A</v>
      </c>
      <c r="D463" s="3"/>
      <c r="E463" s="354"/>
      <c r="F463" s="490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492"/>
      <c r="R463" s="3"/>
      <c r="S463" s="344"/>
    </row>
    <row r="464" spans="2:19" customFormat="1">
      <c r="B464" s="32"/>
      <c r="C464" s="314" t="e">
        <f t="shared" si="12"/>
        <v>#N/A</v>
      </c>
      <c r="D464" s="3"/>
      <c r="E464" s="3"/>
      <c r="F464" s="490"/>
      <c r="G464" s="3"/>
      <c r="H464" s="3"/>
      <c r="I464" s="3"/>
      <c r="J464" s="3"/>
      <c r="K464" s="3"/>
      <c r="L464" s="3"/>
      <c r="M464" s="3"/>
      <c r="N464" s="3"/>
      <c r="O464" s="3"/>
      <c r="P464" s="490"/>
      <c r="Q464" s="3"/>
      <c r="R464" s="3"/>
      <c r="S464" s="3"/>
    </row>
    <row r="465" spans="2:19">
      <c r="B465" s="272"/>
      <c r="C465" s="314" t="e">
        <f t="shared" si="12"/>
        <v>#N/A</v>
      </c>
      <c r="D465" s="3"/>
      <c r="E465" s="354"/>
      <c r="F465" s="490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492"/>
      <c r="R465" s="3"/>
      <c r="S465" s="344"/>
    </row>
    <row r="466" spans="2:19">
      <c r="B466" s="272"/>
      <c r="C466" s="314" t="e">
        <f t="shared" si="12"/>
        <v>#N/A</v>
      </c>
      <c r="D466" s="3"/>
      <c r="E466" s="354"/>
      <c r="F466" s="490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492"/>
      <c r="R466" s="3"/>
      <c r="S466" s="344"/>
    </row>
    <row r="467" spans="2:19">
      <c r="B467" s="272"/>
      <c r="C467" s="314" t="e">
        <f t="shared" si="12"/>
        <v>#N/A</v>
      </c>
      <c r="D467" s="3"/>
      <c r="E467" s="354"/>
      <c r="F467" s="490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492"/>
      <c r="R467" s="3"/>
      <c r="S467" s="344"/>
    </row>
    <row r="468" spans="2:19">
      <c r="B468" s="272"/>
      <c r="C468" s="314" t="e">
        <f t="shared" si="12"/>
        <v>#N/A</v>
      </c>
      <c r="D468" s="3"/>
      <c r="E468" s="354"/>
      <c r="F468" s="490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492"/>
      <c r="R468" s="3"/>
      <c r="S468" s="344"/>
    </row>
    <row r="469" spans="2:19">
      <c r="B469" s="272"/>
      <c r="C469" s="314" t="e">
        <f t="shared" si="12"/>
        <v>#N/A</v>
      </c>
      <c r="D469" s="3"/>
      <c r="E469" s="354"/>
      <c r="F469" s="490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492"/>
      <c r="R469" s="3"/>
      <c r="S469" s="344"/>
    </row>
    <row r="470" spans="2:19">
      <c r="B470" s="272"/>
      <c r="C470" s="314" t="e">
        <f t="shared" si="12"/>
        <v>#N/A</v>
      </c>
      <c r="D470" s="3"/>
      <c r="E470" s="354"/>
      <c r="F470" s="490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492"/>
      <c r="R470" s="3"/>
      <c r="S470" s="344"/>
    </row>
    <row r="471" spans="2:19">
      <c r="B471" s="272"/>
      <c r="C471" s="314" t="e">
        <f t="shared" si="12"/>
        <v>#N/A</v>
      </c>
      <c r="D471" s="3"/>
      <c r="E471" s="354"/>
      <c r="F471" s="490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492"/>
      <c r="R471" s="3"/>
      <c r="S471" s="344"/>
    </row>
    <row r="472" spans="2:19">
      <c r="B472" s="272"/>
      <c r="C472" s="314" t="e">
        <f t="shared" si="12"/>
        <v>#N/A</v>
      </c>
      <c r="D472" s="3"/>
      <c r="E472" s="354"/>
      <c r="F472" s="490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492"/>
      <c r="R472" s="3"/>
      <c r="S472" s="344"/>
    </row>
    <row r="473" spans="2:19">
      <c r="B473" s="272"/>
      <c r="C473" s="314" t="e">
        <f t="shared" si="12"/>
        <v>#N/A</v>
      </c>
      <c r="D473" s="3"/>
      <c r="E473" s="354"/>
      <c r="F473" s="490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492"/>
      <c r="R473" s="3"/>
      <c r="S473" s="344"/>
    </row>
    <row r="474" spans="2:19">
      <c r="B474" s="272"/>
      <c r="C474" s="314" t="e">
        <f t="shared" si="12"/>
        <v>#N/A</v>
      </c>
      <c r="D474" s="3"/>
      <c r="E474" s="354"/>
      <c r="F474" s="490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492"/>
      <c r="R474" s="3"/>
      <c r="S474" s="344"/>
    </row>
    <row r="475" spans="2:19">
      <c r="B475" s="232"/>
      <c r="C475" s="468"/>
      <c r="D475" s="477"/>
      <c r="E475" s="478"/>
      <c r="F475" s="479"/>
      <c r="G475" s="477"/>
      <c r="H475" s="477"/>
      <c r="I475" s="477"/>
      <c r="J475" s="477"/>
      <c r="K475" s="477"/>
      <c r="L475" s="477"/>
      <c r="M475" s="477"/>
      <c r="N475" s="477"/>
      <c r="O475" s="477"/>
      <c r="P475" s="477"/>
      <c r="Q475" s="480"/>
      <c r="R475" s="477"/>
      <c r="S475" s="481"/>
    </row>
    <row r="476" spans="2:19" customFormat="1">
      <c r="B476" s="315" t="s">
        <v>28</v>
      </c>
      <c r="C476" s="314" t="e">
        <f>RANK(Q476,Q$476:Q$512)</f>
        <v>#N/A</v>
      </c>
      <c r="F476" s="261"/>
      <c r="P476" s="241"/>
      <c r="S476" s="231"/>
    </row>
    <row r="477" spans="2:19" customFormat="1">
      <c r="B477" s="315"/>
      <c r="C477" s="314" t="e">
        <f t="shared" ref="C477:C512" si="13">RANK(Q477,Q$476:Q$512)</f>
        <v>#N/A</v>
      </c>
      <c r="F477" s="261"/>
      <c r="P477" s="241"/>
      <c r="S477" s="231"/>
    </row>
    <row r="478" spans="2:19" customFormat="1">
      <c r="B478" s="315"/>
      <c r="C478" s="314" t="e">
        <f t="shared" si="13"/>
        <v>#N/A</v>
      </c>
      <c r="F478" s="261"/>
      <c r="P478" s="241"/>
      <c r="S478" s="231"/>
    </row>
    <row r="479" spans="2:19" customFormat="1">
      <c r="B479" s="315"/>
      <c r="C479" s="314" t="e">
        <f t="shared" si="13"/>
        <v>#N/A</v>
      </c>
      <c r="F479" s="261"/>
      <c r="P479" s="241"/>
      <c r="S479" s="231"/>
    </row>
    <row r="480" spans="2:19" customFormat="1">
      <c r="B480" s="315"/>
      <c r="C480" s="314" t="e">
        <f t="shared" si="13"/>
        <v>#N/A</v>
      </c>
      <c r="F480" s="261"/>
      <c r="P480" s="241"/>
      <c r="S480" s="231"/>
    </row>
    <row r="481" spans="2:19" customFormat="1">
      <c r="B481" s="315"/>
      <c r="C481" s="314" t="e">
        <f t="shared" si="13"/>
        <v>#N/A</v>
      </c>
      <c r="F481" s="261"/>
      <c r="P481" s="241"/>
      <c r="S481" s="231"/>
    </row>
    <row r="482" spans="2:19" customFormat="1">
      <c r="B482" s="315"/>
      <c r="C482" s="314" t="e">
        <f t="shared" si="13"/>
        <v>#N/A</v>
      </c>
      <c r="F482" s="261"/>
      <c r="P482" s="241"/>
      <c r="S482" s="231"/>
    </row>
    <row r="483" spans="2:19" customFormat="1">
      <c r="B483" s="315"/>
      <c r="C483" s="314" t="e">
        <f t="shared" si="13"/>
        <v>#N/A</v>
      </c>
      <c r="F483" s="261"/>
      <c r="P483" s="241"/>
      <c r="S483" s="231"/>
    </row>
    <row r="484" spans="2:19" customFormat="1">
      <c r="B484" s="315"/>
      <c r="C484" s="314" t="e">
        <f t="shared" si="13"/>
        <v>#N/A</v>
      </c>
      <c r="F484" s="261"/>
      <c r="P484" s="241"/>
      <c r="S484" s="231"/>
    </row>
    <row r="485" spans="2:19" customFormat="1">
      <c r="B485" s="315"/>
      <c r="C485" s="314" t="e">
        <f t="shared" si="13"/>
        <v>#N/A</v>
      </c>
      <c r="F485" s="261"/>
      <c r="P485" s="241"/>
      <c r="S485" s="231"/>
    </row>
    <row r="486" spans="2:19" customFormat="1">
      <c r="B486" s="315"/>
      <c r="C486" s="314" t="e">
        <f t="shared" si="13"/>
        <v>#N/A</v>
      </c>
      <c r="F486" s="261"/>
      <c r="P486" s="241"/>
      <c r="S486" s="231"/>
    </row>
    <row r="487" spans="2:19" customFormat="1">
      <c r="B487" s="315"/>
      <c r="C487" s="314" t="e">
        <f t="shared" si="13"/>
        <v>#N/A</v>
      </c>
      <c r="F487" s="261"/>
      <c r="P487" s="241"/>
      <c r="S487" s="231"/>
    </row>
    <row r="488" spans="2:19" customFormat="1">
      <c r="B488" s="315"/>
      <c r="C488" s="314" t="e">
        <f t="shared" si="13"/>
        <v>#N/A</v>
      </c>
      <c r="F488" s="261"/>
      <c r="P488" s="241"/>
      <c r="S488" s="231"/>
    </row>
    <row r="489" spans="2:19" customFormat="1">
      <c r="B489" s="315"/>
      <c r="C489" s="314" t="e">
        <f t="shared" si="13"/>
        <v>#N/A</v>
      </c>
      <c r="F489" s="261"/>
      <c r="P489" s="241"/>
      <c r="S489" s="231"/>
    </row>
    <row r="490" spans="2:19" customFormat="1">
      <c r="B490" s="315"/>
      <c r="C490" s="314" t="e">
        <f t="shared" si="13"/>
        <v>#N/A</v>
      </c>
      <c r="F490" s="261"/>
      <c r="P490" s="241"/>
      <c r="S490" s="231"/>
    </row>
    <row r="491" spans="2:19" customFormat="1">
      <c r="B491" s="315"/>
      <c r="C491" s="314" t="e">
        <f t="shared" si="13"/>
        <v>#N/A</v>
      </c>
      <c r="F491" s="261"/>
      <c r="P491" s="241"/>
      <c r="S491" s="231"/>
    </row>
    <row r="492" spans="2:19" customFormat="1">
      <c r="B492" s="315"/>
      <c r="C492" s="314" t="e">
        <f t="shared" si="13"/>
        <v>#N/A</v>
      </c>
      <c r="F492" s="261"/>
      <c r="P492" s="241"/>
      <c r="S492" s="231"/>
    </row>
    <row r="493" spans="2:19" customFormat="1">
      <c r="B493" s="315"/>
      <c r="C493" s="314" t="e">
        <f t="shared" si="13"/>
        <v>#N/A</v>
      </c>
      <c r="D493" s="257"/>
      <c r="E493" s="277"/>
      <c r="F493" s="276"/>
      <c r="G493" s="257"/>
      <c r="H493" s="257"/>
      <c r="Q493" s="384"/>
      <c r="S493" s="231"/>
    </row>
    <row r="494" spans="2:19" customFormat="1">
      <c r="B494" s="315"/>
      <c r="C494" s="314" t="e">
        <f t="shared" si="13"/>
        <v>#N/A</v>
      </c>
      <c r="D494" s="257"/>
      <c r="E494" s="277"/>
      <c r="F494" s="276"/>
      <c r="G494" s="257"/>
      <c r="H494" s="257"/>
      <c r="Q494" s="384"/>
      <c r="S494" s="231"/>
    </row>
    <row r="495" spans="2:19" customFormat="1">
      <c r="B495" s="315"/>
      <c r="C495" s="314" t="e">
        <f t="shared" si="13"/>
        <v>#N/A</v>
      </c>
      <c r="D495" s="257"/>
      <c r="E495" s="277"/>
      <c r="F495" s="276"/>
      <c r="G495" s="257"/>
      <c r="H495" s="257"/>
      <c r="Q495" s="384"/>
      <c r="S495" s="231"/>
    </row>
    <row r="496" spans="2:19" customFormat="1">
      <c r="B496" s="315"/>
      <c r="C496" s="314" t="e">
        <f t="shared" si="13"/>
        <v>#N/A</v>
      </c>
      <c r="D496" s="257"/>
      <c r="E496" s="277"/>
      <c r="F496" s="276"/>
      <c r="G496" s="257"/>
      <c r="H496" s="257"/>
      <c r="Q496" s="384"/>
      <c r="S496" s="231"/>
    </row>
    <row r="497" spans="2:19" customFormat="1">
      <c r="B497" s="315"/>
      <c r="C497" s="314" t="e">
        <f t="shared" si="13"/>
        <v>#N/A</v>
      </c>
      <c r="D497" s="257"/>
      <c r="E497" s="277"/>
      <c r="F497" s="276"/>
      <c r="G497" s="257"/>
      <c r="H497" s="257"/>
      <c r="Q497" s="384"/>
      <c r="S497" s="231"/>
    </row>
    <row r="498" spans="2:19" customFormat="1">
      <c r="B498" s="315"/>
      <c r="C498" s="314" t="e">
        <f t="shared" si="13"/>
        <v>#N/A</v>
      </c>
      <c r="D498" s="257"/>
      <c r="E498" s="277"/>
      <c r="F498" s="276"/>
      <c r="G498" s="257"/>
      <c r="H498" s="257"/>
      <c r="Q498" s="384"/>
      <c r="S498" s="231"/>
    </row>
    <row r="499" spans="2:19" customFormat="1">
      <c r="B499" s="315"/>
      <c r="C499" s="314" t="e">
        <f t="shared" si="13"/>
        <v>#N/A</v>
      </c>
      <c r="D499" s="257"/>
      <c r="E499" s="277"/>
      <c r="F499" s="276"/>
      <c r="G499" s="257"/>
      <c r="H499" s="257"/>
      <c r="Q499" s="384"/>
    </row>
    <row r="500" spans="2:19" customFormat="1">
      <c r="B500" s="315"/>
      <c r="C500" s="314" t="e">
        <f t="shared" si="13"/>
        <v>#N/A</v>
      </c>
      <c r="D500" s="257"/>
      <c r="E500" s="277"/>
      <c r="F500" s="276"/>
      <c r="G500" s="257"/>
      <c r="H500" s="257"/>
      <c r="Q500" s="384"/>
    </row>
    <row r="501" spans="2:19" customFormat="1">
      <c r="B501" s="315"/>
      <c r="C501" s="314" t="e">
        <f t="shared" si="13"/>
        <v>#N/A</v>
      </c>
      <c r="D501" s="257"/>
      <c r="E501" s="277"/>
      <c r="F501" s="276"/>
      <c r="Q501" s="384"/>
    </row>
    <row r="502" spans="2:19" customFormat="1">
      <c r="B502" s="315"/>
      <c r="C502" s="314" t="e">
        <f t="shared" si="13"/>
        <v>#N/A</v>
      </c>
      <c r="D502" s="257"/>
      <c r="E502" s="277"/>
      <c r="F502" s="276"/>
      <c r="G502" s="257"/>
      <c r="H502" s="257"/>
      <c r="Q502" s="384"/>
    </row>
    <row r="503" spans="2:19" customFormat="1">
      <c r="B503" s="315"/>
      <c r="C503" s="314" t="e">
        <f t="shared" si="13"/>
        <v>#N/A</v>
      </c>
      <c r="E503" s="300"/>
      <c r="F503" s="261"/>
      <c r="Q503" s="280"/>
    </row>
    <row r="504" spans="2:19" customFormat="1">
      <c r="B504" s="315"/>
      <c r="C504" s="314" t="e">
        <f t="shared" si="13"/>
        <v>#N/A</v>
      </c>
      <c r="D504" s="257"/>
      <c r="E504" s="277"/>
      <c r="F504" s="276"/>
      <c r="G504" s="257"/>
      <c r="H504" s="257"/>
      <c r="Q504" s="384"/>
    </row>
    <row r="505" spans="2:19" customFormat="1">
      <c r="B505" s="315"/>
      <c r="C505" s="314" t="e">
        <f t="shared" si="13"/>
        <v>#N/A</v>
      </c>
      <c r="E505" s="300"/>
      <c r="F505" s="261"/>
      <c r="Q505" s="280"/>
    </row>
    <row r="506" spans="2:19" customFormat="1">
      <c r="B506" s="315"/>
      <c r="C506" s="314" t="e">
        <f t="shared" si="13"/>
        <v>#N/A</v>
      </c>
      <c r="E506" s="300"/>
      <c r="F506" s="261"/>
      <c r="Q506" s="280"/>
    </row>
    <row r="507" spans="2:19" customFormat="1">
      <c r="B507" s="315"/>
      <c r="C507" s="314" t="e">
        <f t="shared" si="13"/>
        <v>#N/A</v>
      </c>
      <c r="E507" s="300"/>
      <c r="F507" s="261"/>
      <c r="Q507" s="280"/>
    </row>
    <row r="508" spans="2:19">
      <c r="B508" s="275"/>
      <c r="C508" s="314" t="e">
        <f t="shared" si="13"/>
        <v>#N/A</v>
      </c>
    </row>
    <row r="509" spans="2:19">
      <c r="B509" s="275"/>
      <c r="C509" s="314" t="e">
        <f t="shared" si="13"/>
        <v>#N/A</v>
      </c>
    </row>
    <row r="510" spans="2:19">
      <c r="B510" s="275"/>
      <c r="C510" s="314" t="e">
        <f t="shared" si="13"/>
        <v>#N/A</v>
      </c>
    </row>
    <row r="511" spans="2:19">
      <c r="B511" s="275"/>
      <c r="C511" s="314" t="e">
        <f t="shared" si="13"/>
        <v>#N/A</v>
      </c>
    </row>
    <row r="512" spans="2:19">
      <c r="B512" s="275"/>
      <c r="C512" s="314" t="e">
        <f t="shared" si="13"/>
        <v>#N/A</v>
      </c>
    </row>
    <row r="513" spans="2:19">
      <c r="C513" s="314"/>
    </row>
    <row r="514" spans="2:19">
      <c r="C514">
        <f>COUNTA(C476:C513)</f>
        <v>37</v>
      </c>
      <c r="D514" s="229"/>
      <c r="E514" s="320"/>
      <c r="F514" s="269"/>
      <c r="G514" s="243"/>
      <c r="H514" s="230"/>
      <c r="I514" s="230"/>
      <c r="J514" s="230"/>
      <c r="K514" s="230"/>
    </row>
    <row r="515" spans="2:19">
      <c r="B515" s="287"/>
      <c r="C515" s="468"/>
      <c r="D515" s="288"/>
      <c r="E515" s="321"/>
      <c r="F515" s="289"/>
      <c r="G515" s="290"/>
      <c r="H515" s="290"/>
      <c r="I515" s="290"/>
      <c r="J515" s="290"/>
      <c r="K515" s="290"/>
      <c r="L515" s="290"/>
      <c r="M515" s="290"/>
      <c r="N515" s="290"/>
      <c r="O515" s="290"/>
      <c r="P515" s="290"/>
      <c r="Q515" s="290"/>
      <c r="R515" s="290"/>
      <c r="S515" s="290"/>
    </row>
    <row r="516" spans="2:19" customFormat="1">
      <c r="B516" s="316" t="s">
        <v>32</v>
      </c>
      <c r="C516" s="314">
        <f>_xlfn.RANK.EQ(Q516,Q$516:Q$576)</f>
        <v>1</v>
      </c>
      <c r="D516" s="327"/>
      <c r="E516" s="335"/>
      <c r="F516" s="276"/>
      <c r="I516" s="99"/>
      <c r="J516" s="99"/>
      <c r="K516" s="99"/>
      <c r="P516" s="261"/>
      <c r="S516" s="231"/>
    </row>
    <row r="517" spans="2:19" customFormat="1">
      <c r="B517" s="316"/>
      <c r="C517" s="314">
        <f t="shared" ref="C517:C576" si="14">_xlfn.RANK.EQ(Q517,Q$516:Q$576)</f>
        <v>1</v>
      </c>
      <c r="D517" s="327"/>
      <c r="E517" s="335"/>
      <c r="F517" s="276"/>
      <c r="I517" s="99"/>
      <c r="J517" s="99"/>
      <c r="K517" s="99"/>
      <c r="P517" s="261"/>
      <c r="S517" s="231"/>
    </row>
    <row r="518" spans="2:19" customFormat="1">
      <c r="B518" s="316"/>
      <c r="C518" s="314">
        <f t="shared" si="14"/>
        <v>1</v>
      </c>
      <c r="D518" s="327"/>
      <c r="E518" s="335"/>
      <c r="F518" s="276"/>
      <c r="I518" s="99"/>
      <c r="J518" s="99"/>
      <c r="K518" s="99"/>
      <c r="P518" s="261"/>
      <c r="S518" s="231"/>
    </row>
    <row r="519" spans="2:19" customFormat="1">
      <c r="B519" s="316"/>
      <c r="C519" s="314">
        <f t="shared" si="14"/>
        <v>1</v>
      </c>
      <c r="D519" s="257"/>
      <c r="E519" s="277"/>
      <c r="F519" s="276"/>
      <c r="I519" s="99"/>
      <c r="J519" s="99"/>
      <c r="K519" s="99"/>
      <c r="P519" s="261"/>
      <c r="S519" s="231"/>
    </row>
    <row r="520" spans="2:19" customFormat="1">
      <c r="B520" s="316"/>
      <c r="C520" s="314">
        <f t="shared" si="14"/>
        <v>1</v>
      </c>
      <c r="D520" s="257"/>
      <c r="E520" s="277"/>
      <c r="F520" s="276"/>
      <c r="I520" s="99"/>
      <c r="J520" s="99"/>
      <c r="K520" s="99"/>
      <c r="P520" s="261"/>
      <c r="S520" s="231"/>
    </row>
    <row r="521" spans="2:19" customFormat="1">
      <c r="B521" s="316"/>
      <c r="C521" s="314">
        <f t="shared" si="14"/>
        <v>1</v>
      </c>
      <c r="D521" s="257"/>
      <c r="E521" s="277"/>
      <c r="F521" s="276"/>
      <c r="I521" s="99"/>
      <c r="J521" s="99"/>
      <c r="K521" s="99"/>
      <c r="P521" s="261"/>
      <c r="S521" s="231"/>
    </row>
    <row r="522" spans="2:19" customFormat="1">
      <c r="B522" s="316"/>
      <c r="C522" s="314">
        <f t="shared" si="14"/>
        <v>1</v>
      </c>
      <c r="D522" s="257"/>
      <c r="E522" s="277"/>
      <c r="F522" s="276"/>
      <c r="I522" s="99"/>
      <c r="J522" s="99"/>
      <c r="K522" s="99"/>
      <c r="P522" s="261"/>
      <c r="S522" s="231"/>
    </row>
    <row r="523" spans="2:19" customFormat="1">
      <c r="B523" s="316"/>
      <c r="C523" s="314">
        <f t="shared" si="14"/>
        <v>1</v>
      </c>
      <c r="D523" s="257"/>
      <c r="E523" s="277"/>
      <c r="F523" s="276"/>
      <c r="I523" s="99"/>
      <c r="J523" s="99"/>
      <c r="K523" s="99"/>
      <c r="O523" s="231"/>
      <c r="P523" s="261"/>
      <c r="S523" s="231"/>
    </row>
    <row r="524" spans="2:19" customFormat="1">
      <c r="B524" s="316"/>
      <c r="C524" s="314">
        <f t="shared" si="14"/>
        <v>1</v>
      </c>
      <c r="D524" s="257"/>
      <c r="E524" s="277"/>
      <c r="F524" s="276"/>
      <c r="I524" s="99"/>
      <c r="J524" s="99"/>
      <c r="K524" s="99"/>
      <c r="P524" s="261"/>
      <c r="S524" s="231"/>
    </row>
    <row r="525" spans="2:19" customFormat="1">
      <c r="B525" s="316"/>
      <c r="C525" s="314">
        <f t="shared" si="14"/>
        <v>1</v>
      </c>
      <c r="D525" s="257"/>
      <c r="E525" s="277"/>
      <c r="F525" s="276"/>
      <c r="I525" s="99"/>
      <c r="J525" s="99"/>
      <c r="K525" s="99"/>
      <c r="P525" s="261"/>
      <c r="S525" s="231"/>
    </row>
    <row r="526" spans="2:19" customFormat="1">
      <c r="B526" s="316"/>
      <c r="C526" s="314">
        <f t="shared" si="14"/>
        <v>1</v>
      </c>
      <c r="D526" s="257"/>
      <c r="E526" s="277"/>
      <c r="F526" s="276"/>
      <c r="I526" s="99"/>
      <c r="J526" s="99"/>
      <c r="K526" s="99"/>
      <c r="P526" s="261"/>
      <c r="S526" s="231"/>
    </row>
    <row r="527" spans="2:19" customFormat="1">
      <c r="B527" s="316"/>
      <c r="C527" s="314">
        <f t="shared" si="14"/>
        <v>1</v>
      </c>
      <c r="D527" s="257"/>
      <c r="E527" s="277"/>
      <c r="F527" s="276"/>
      <c r="I527" s="99"/>
      <c r="J527" s="99"/>
      <c r="K527" s="99"/>
      <c r="P527" s="261"/>
      <c r="S527" s="231"/>
    </row>
    <row r="528" spans="2:19" customFormat="1">
      <c r="B528" s="316"/>
      <c r="C528" s="314">
        <f t="shared" si="14"/>
        <v>1</v>
      </c>
      <c r="D528" s="257"/>
      <c r="E528" s="277"/>
      <c r="F528" s="276"/>
      <c r="I528" s="99"/>
      <c r="J528" s="99"/>
      <c r="K528" s="99"/>
      <c r="P528" s="261"/>
      <c r="S528" s="231"/>
    </row>
    <row r="529" spans="2:19" customFormat="1">
      <c r="B529" s="316"/>
      <c r="C529" s="314">
        <f t="shared" si="14"/>
        <v>1</v>
      </c>
      <c r="D529" s="257"/>
      <c r="E529" s="277"/>
      <c r="F529" s="276"/>
      <c r="I529" s="99"/>
      <c r="J529" s="99"/>
      <c r="K529" s="99"/>
      <c r="P529" s="261"/>
      <c r="S529" s="231"/>
    </row>
    <row r="530" spans="2:19" customFormat="1">
      <c r="B530" s="316"/>
      <c r="C530" s="314">
        <f t="shared" si="14"/>
        <v>1</v>
      </c>
      <c r="D530" s="257"/>
      <c r="E530" s="277"/>
      <c r="F530" s="276"/>
      <c r="I530" s="99"/>
      <c r="J530" s="99"/>
      <c r="K530" s="99"/>
      <c r="P530" s="261"/>
      <c r="S530" s="231"/>
    </row>
    <row r="531" spans="2:19" customFormat="1">
      <c r="B531" s="316"/>
      <c r="C531" s="314">
        <f t="shared" si="14"/>
        <v>1</v>
      </c>
      <c r="D531" s="257"/>
      <c r="E531" s="277"/>
      <c r="F531" s="276"/>
      <c r="I531" s="99"/>
      <c r="J531" s="99"/>
      <c r="K531" s="99"/>
      <c r="P531" s="261"/>
      <c r="S531" s="231"/>
    </row>
    <row r="532" spans="2:19" customFormat="1">
      <c r="B532" s="316"/>
      <c r="C532" s="314">
        <f t="shared" si="14"/>
        <v>1</v>
      </c>
      <c r="D532" s="257"/>
      <c r="E532" s="277"/>
      <c r="F532" s="276"/>
      <c r="I532" s="99"/>
      <c r="J532" s="99"/>
      <c r="K532" s="99"/>
      <c r="P532" s="261"/>
      <c r="S532" s="231"/>
    </row>
    <row r="533" spans="2:19" customFormat="1">
      <c r="B533" s="316"/>
      <c r="C533" s="314">
        <f t="shared" si="14"/>
        <v>1</v>
      </c>
      <c r="D533" s="257"/>
      <c r="E533" s="277"/>
      <c r="F533" s="276"/>
      <c r="I533" s="99"/>
      <c r="J533" s="99"/>
      <c r="K533" s="99"/>
      <c r="P533" s="261"/>
      <c r="S533" s="231"/>
    </row>
    <row r="534" spans="2:19" customFormat="1">
      <c r="B534" s="316"/>
      <c r="C534" s="314">
        <f t="shared" si="14"/>
        <v>1</v>
      </c>
      <c r="D534" s="257"/>
      <c r="E534" s="277"/>
      <c r="F534" s="276"/>
      <c r="I534" s="99"/>
      <c r="J534" s="99"/>
      <c r="K534" s="99"/>
      <c r="P534" s="261"/>
      <c r="S534" s="231"/>
    </row>
    <row r="535" spans="2:19" customFormat="1">
      <c r="B535" s="316"/>
      <c r="C535" s="314">
        <f t="shared" si="14"/>
        <v>1</v>
      </c>
      <c r="D535" s="257"/>
      <c r="E535" s="277"/>
      <c r="F535" s="276"/>
      <c r="I535" s="99"/>
      <c r="J535" s="99"/>
      <c r="K535" s="99"/>
      <c r="P535" s="261"/>
      <c r="S535" s="231"/>
    </row>
    <row r="536" spans="2:19" customFormat="1">
      <c r="B536" s="316"/>
      <c r="C536" s="314">
        <f t="shared" si="14"/>
        <v>1</v>
      </c>
      <c r="D536" s="257"/>
      <c r="E536" s="277"/>
      <c r="F536" s="276"/>
      <c r="I536" s="99"/>
      <c r="J536" s="99"/>
      <c r="K536" s="99"/>
      <c r="P536" s="261"/>
      <c r="S536" s="231"/>
    </row>
    <row r="537" spans="2:19" customFormat="1">
      <c r="B537" s="316"/>
      <c r="C537" s="314">
        <f t="shared" si="14"/>
        <v>1</v>
      </c>
      <c r="D537" s="257"/>
      <c r="E537" s="277"/>
      <c r="F537" s="276"/>
      <c r="I537" s="99"/>
      <c r="J537" s="99"/>
      <c r="K537" s="99"/>
      <c r="P537" s="261"/>
      <c r="S537" s="231"/>
    </row>
    <row r="538" spans="2:19" customFormat="1">
      <c r="B538" s="316"/>
      <c r="C538" s="314">
        <f t="shared" si="14"/>
        <v>1</v>
      </c>
      <c r="D538" s="257"/>
      <c r="E538" s="277"/>
      <c r="F538" s="276"/>
      <c r="I538" s="99"/>
      <c r="J538" s="99"/>
      <c r="K538" s="99"/>
      <c r="P538" s="261"/>
      <c r="S538" s="231"/>
    </row>
    <row r="539" spans="2:19" customFormat="1">
      <c r="B539" s="316"/>
      <c r="C539" s="314">
        <f t="shared" si="14"/>
        <v>1</v>
      </c>
      <c r="D539" s="257"/>
      <c r="E539" s="277"/>
      <c r="F539" s="276"/>
      <c r="I539" s="99"/>
      <c r="J539" s="99"/>
      <c r="K539" s="99"/>
      <c r="P539" s="261"/>
      <c r="S539" s="231"/>
    </row>
    <row r="540" spans="2:19" customFormat="1">
      <c r="B540" s="316"/>
      <c r="C540" s="314">
        <f t="shared" si="14"/>
        <v>1</v>
      </c>
      <c r="D540" s="257"/>
      <c r="E540" s="277"/>
      <c r="F540" s="276"/>
      <c r="I540" s="99"/>
      <c r="J540" s="99"/>
      <c r="K540" s="99"/>
      <c r="P540" s="261"/>
      <c r="S540" s="231"/>
    </row>
    <row r="541" spans="2:19" customFormat="1">
      <c r="B541" s="316"/>
      <c r="C541" s="314">
        <f t="shared" si="14"/>
        <v>1</v>
      </c>
      <c r="D541" s="257"/>
      <c r="E541" s="277"/>
      <c r="F541" s="276"/>
      <c r="I541" s="99"/>
      <c r="J541" s="99"/>
      <c r="K541" s="99"/>
      <c r="L541" s="99"/>
      <c r="M541" s="99"/>
      <c r="N541" s="99"/>
      <c r="O541" s="99"/>
      <c r="P541" s="493"/>
      <c r="S541" s="231"/>
    </row>
    <row r="542" spans="2:19" customFormat="1">
      <c r="B542" s="316"/>
      <c r="C542" s="314">
        <f t="shared" si="14"/>
        <v>1</v>
      </c>
      <c r="D542" s="257"/>
      <c r="E542" s="277"/>
      <c r="F542" s="276"/>
      <c r="I542" s="99"/>
      <c r="J542" s="99"/>
      <c r="K542" s="99"/>
      <c r="L542" s="99"/>
      <c r="M542" s="99"/>
      <c r="N542" s="99"/>
      <c r="O542" s="99"/>
      <c r="P542" s="99"/>
      <c r="Q542" s="280"/>
      <c r="S542" s="231"/>
    </row>
    <row r="543" spans="2:19" customFormat="1">
      <c r="B543" s="316"/>
      <c r="C543" s="314">
        <f t="shared" si="14"/>
        <v>1</v>
      </c>
      <c r="D543" s="257"/>
      <c r="E543" s="277"/>
      <c r="F543" s="276"/>
      <c r="I543" s="99"/>
      <c r="J543" s="99"/>
      <c r="K543" s="99"/>
      <c r="L543" s="99"/>
      <c r="M543" s="99"/>
      <c r="N543" s="99"/>
      <c r="O543" s="99"/>
      <c r="P543" s="99"/>
      <c r="Q543" s="280"/>
      <c r="S543" s="231"/>
    </row>
    <row r="544" spans="2:19" customFormat="1">
      <c r="B544" s="316"/>
      <c r="C544" s="314">
        <f t="shared" si="14"/>
        <v>1</v>
      </c>
      <c r="D544" s="257"/>
      <c r="E544" s="277"/>
      <c r="F544" s="276"/>
      <c r="I544" s="99"/>
      <c r="J544" s="99"/>
      <c r="K544" s="99"/>
      <c r="L544" s="99"/>
      <c r="M544" s="99"/>
      <c r="N544" s="99"/>
      <c r="O544" s="99"/>
      <c r="P544" s="99"/>
      <c r="Q544" s="280"/>
      <c r="S544" s="231"/>
    </row>
    <row r="545" spans="2:17" customFormat="1">
      <c r="B545" s="316"/>
      <c r="C545" s="314">
        <f t="shared" si="14"/>
        <v>1</v>
      </c>
      <c r="D545" s="257"/>
      <c r="E545" s="277"/>
      <c r="F545" s="276"/>
      <c r="I545" s="99"/>
      <c r="J545" s="99"/>
      <c r="K545" s="98"/>
      <c r="L545" s="98"/>
      <c r="M545" s="98"/>
      <c r="N545" s="98"/>
      <c r="O545" s="98"/>
      <c r="P545" s="98"/>
      <c r="Q545" s="280"/>
    </row>
    <row r="546" spans="2:17" customFormat="1">
      <c r="B546" s="316"/>
      <c r="C546" s="314">
        <f t="shared" si="14"/>
        <v>1</v>
      </c>
      <c r="D546" s="257"/>
      <c r="E546" s="277"/>
      <c r="F546" s="276"/>
      <c r="I546" s="99"/>
      <c r="J546" s="99"/>
      <c r="K546" s="98"/>
      <c r="L546" s="98"/>
      <c r="M546" s="98"/>
      <c r="N546" s="98"/>
      <c r="O546" s="98"/>
      <c r="P546" s="98"/>
      <c r="Q546" s="280"/>
    </row>
    <row r="547" spans="2:17" customFormat="1">
      <c r="B547" s="316"/>
      <c r="C547" s="314">
        <f t="shared" si="14"/>
        <v>1</v>
      </c>
      <c r="D547" s="257"/>
      <c r="E547" s="277"/>
      <c r="F547" s="276"/>
      <c r="I547" s="99"/>
      <c r="J547" s="99"/>
      <c r="K547" s="98"/>
      <c r="L547" s="98"/>
      <c r="M547" s="98"/>
      <c r="N547" s="98"/>
      <c r="O547" s="98"/>
      <c r="P547" s="98"/>
      <c r="Q547" s="280"/>
    </row>
    <row r="548" spans="2:17" customFormat="1">
      <c r="B548" s="316"/>
      <c r="C548" s="314">
        <f t="shared" si="14"/>
        <v>1</v>
      </c>
      <c r="D548" s="257"/>
      <c r="E548" s="277"/>
      <c r="F548" s="276"/>
      <c r="I548" s="99"/>
      <c r="J548" s="99"/>
      <c r="K548" s="98"/>
      <c r="L548" s="98"/>
      <c r="M548" s="98"/>
      <c r="N548" s="98"/>
      <c r="O548" s="98"/>
      <c r="P548" s="98"/>
      <c r="Q548" s="280"/>
    </row>
    <row r="549" spans="2:17" customFormat="1">
      <c r="B549" s="316"/>
      <c r="C549" s="314">
        <f t="shared" si="14"/>
        <v>1</v>
      </c>
      <c r="D549" s="257"/>
      <c r="E549" s="277"/>
      <c r="F549" s="276"/>
      <c r="I549" s="99"/>
      <c r="J549" s="99"/>
      <c r="K549" s="98"/>
      <c r="L549" s="98"/>
      <c r="M549" s="98"/>
      <c r="N549" s="98"/>
      <c r="O549" s="98"/>
      <c r="P549" s="98"/>
      <c r="Q549" s="280"/>
    </row>
    <row r="550" spans="2:17" customFormat="1">
      <c r="B550" s="316"/>
      <c r="C550" s="314">
        <f t="shared" si="14"/>
        <v>1</v>
      </c>
      <c r="D550" s="257"/>
      <c r="E550" s="277"/>
      <c r="F550" s="276"/>
      <c r="I550" s="99"/>
      <c r="J550" s="99"/>
      <c r="K550" s="98"/>
      <c r="L550" s="98"/>
      <c r="M550" s="98"/>
      <c r="N550" s="98"/>
      <c r="O550" s="98"/>
      <c r="P550" s="98"/>
      <c r="Q550" s="280"/>
    </row>
    <row r="551" spans="2:17" customFormat="1">
      <c r="B551" s="316"/>
      <c r="C551" s="314">
        <f t="shared" si="14"/>
        <v>1</v>
      </c>
      <c r="D551" s="257"/>
      <c r="E551" s="277"/>
      <c r="F551" s="276"/>
      <c r="I551" s="99"/>
      <c r="J551" s="99"/>
      <c r="K551" s="98"/>
      <c r="L551" s="98"/>
      <c r="M551" s="98"/>
      <c r="N551" s="98"/>
      <c r="O551" s="98"/>
      <c r="P551" s="98"/>
      <c r="Q551" s="280"/>
    </row>
    <row r="552" spans="2:17" customFormat="1">
      <c r="B552" s="316"/>
      <c r="C552" s="314">
        <f t="shared" si="14"/>
        <v>1</v>
      </c>
      <c r="D552" s="257"/>
      <c r="E552" s="277"/>
      <c r="F552" s="276"/>
      <c r="I552" s="99"/>
      <c r="J552" s="99"/>
      <c r="K552" s="98"/>
      <c r="L552" s="98"/>
      <c r="M552" s="98"/>
      <c r="N552" s="98"/>
      <c r="O552" s="98"/>
      <c r="P552" s="98"/>
      <c r="Q552" s="280"/>
    </row>
    <row r="553" spans="2:17" customFormat="1">
      <c r="B553" s="316"/>
      <c r="C553" s="314">
        <f t="shared" si="14"/>
        <v>1</v>
      </c>
      <c r="D553" s="257"/>
      <c r="E553" s="277"/>
      <c r="F553" s="276"/>
      <c r="I553" s="99"/>
      <c r="J553" s="99"/>
      <c r="K553" s="98"/>
      <c r="L553" s="98"/>
      <c r="M553" s="98"/>
      <c r="N553" s="98"/>
      <c r="O553" s="98"/>
      <c r="P553" s="98"/>
      <c r="Q553" s="280"/>
    </row>
    <row r="554" spans="2:17" customFormat="1">
      <c r="B554" s="316"/>
      <c r="C554" s="314">
        <f t="shared" si="14"/>
        <v>1</v>
      </c>
      <c r="D554" s="257"/>
      <c r="E554" s="277"/>
      <c r="F554" s="276"/>
      <c r="I554" s="99"/>
      <c r="J554" s="99"/>
      <c r="K554" s="98"/>
      <c r="L554" s="98"/>
      <c r="M554" s="98"/>
      <c r="N554" s="98"/>
      <c r="O554" s="98"/>
      <c r="P554" s="98"/>
      <c r="Q554" s="280"/>
    </row>
    <row r="555" spans="2:17" customFormat="1">
      <c r="B555" s="316"/>
      <c r="C555" s="314">
        <f t="shared" si="14"/>
        <v>1</v>
      </c>
      <c r="D555" s="257"/>
      <c r="E555" s="277"/>
      <c r="F555" s="276"/>
      <c r="I555" s="99"/>
      <c r="J555" s="99"/>
      <c r="K555" s="98"/>
      <c r="L555" s="98"/>
      <c r="M555" s="98"/>
      <c r="N555" s="98"/>
      <c r="O555" s="98"/>
      <c r="P555" s="98"/>
      <c r="Q555" s="280">
        <v>0</v>
      </c>
    </row>
    <row r="556" spans="2:17" customFormat="1">
      <c r="B556" s="316"/>
      <c r="C556" s="314">
        <f t="shared" si="14"/>
        <v>1</v>
      </c>
      <c r="D556" s="257"/>
      <c r="E556" s="277"/>
      <c r="F556" s="276"/>
      <c r="I556" s="99"/>
      <c r="J556" s="99"/>
      <c r="K556" s="98"/>
      <c r="L556" s="98"/>
      <c r="M556" s="98"/>
      <c r="N556" s="98"/>
      <c r="O556" s="98"/>
      <c r="P556" s="98"/>
      <c r="Q556" s="280"/>
    </row>
    <row r="557" spans="2:17" customFormat="1">
      <c r="B557" s="316"/>
      <c r="C557" s="314">
        <f t="shared" si="14"/>
        <v>1</v>
      </c>
      <c r="D557" s="257"/>
      <c r="E557" s="277"/>
      <c r="F557" s="276"/>
      <c r="I557" s="99"/>
      <c r="J557" s="99"/>
      <c r="K557" s="98"/>
    </row>
    <row r="558" spans="2:17" customFormat="1">
      <c r="B558" s="316"/>
      <c r="C558" s="314">
        <f t="shared" si="14"/>
        <v>1</v>
      </c>
      <c r="D558" s="257"/>
      <c r="E558" s="277"/>
      <c r="F558" s="276"/>
      <c r="I558" s="99"/>
      <c r="J558" s="99"/>
      <c r="K558" s="98"/>
    </row>
    <row r="559" spans="2:17" customFormat="1">
      <c r="B559" s="316"/>
      <c r="C559" s="314">
        <f t="shared" si="14"/>
        <v>1</v>
      </c>
      <c r="D559" s="257"/>
      <c r="E559" s="277"/>
      <c r="F559" s="276"/>
      <c r="I559" s="99"/>
      <c r="J559" s="99"/>
      <c r="K559" s="98"/>
    </row>
    <row r="560" spans="2:17" customFormat="1">
      <c r="B560" s="316"/>
      <c r="C560" s="314">
        <f t="shared" si="14"/>
        <v>1</v>
      </c>
      <c r="D560" s="257"/>
      <c r="E560" s="277"/>
      <c r="F560" s="276"/>
      <c r="I560" s="99"/>
      <c r="J560" s="99"/>
      <c r="K560" s="98"/>
    </row>
    <row r="561" spans="2:19" customFormat="1">
      <c r="B561" s="316"/>
      <c r="C561" s="314">
        <f t="shared" si="14"/>
        <v>1</v>
      </c>
      <c r="D561" s="257"/>
      <c r="E561" s="277"/>
      <c r="F561" s="276"/>
      <c r="I561" s="99"/>
      <c r="J561" s="99"/>
      <c r="K561" s="98"/>
    </row>
    <row r="562" spans="2:19" customFormat="1">
      <c r="B562" s="316"/>
      <c r="C562" s="314">
        <f t="shared" si="14"/>
        <v>1</v>
      </c>
      <c r="D562" s="257"/>
      <c r="E562" s="277"/>
      <c r="F562" s="276"/>
      <c r="G562" s="257"/>
      <c r="H562" s="257"/>
      <c r="K562" s="99"/>
    </row>
    <row r="563" spans="2:19" customFormat="1">
      <c r="B563" s="316"/>
      <c r="C563" s="314">
        <f t="shared" si="14"/>
        <v>1</v>
      </c>
      <c r="D563" s="257"/>
      <c r="E563" s="277"/>
      <c r="F563" s="276"/>
      <c r="I563" s="99"/>
      <c r="J563" s="99"/>
      <c r="K563" s="98"/>
    </row>
    <row r="564" spans="2:19" customFormat="1">
      <c r="B564" s="316"/>
      <c r="C564" s="314">
        <f t="shared" si="14"/>
        <v>1</v>
      </c>
      <c r="D564" s="257"/>
      <c r="E564" s="277"/>
      <c r="F564" s="276"/>
      <c r="I564" s="99"/>
      <c r="J564" s="99"/>
      <c r="K564" s="98"/>
    </row>
    <row r="565" spans="2:19" customFormat="1">
      <c r="B565" s="316"/>
      <c r="C565" s="314">
        <f t="shared" si="14"/>
        <v>1</v>
      </c>
      <c r="D565" s="257"/>
      <c r="E565" s="277"/>
      <c r="F565" s="276"/>
      <c r="I565" s="99"/>
      <c r="J565" s="99"/>
      <c r="K565" s="98"/>
    </row>
    <row r="566" spans="2:19" customFormat="1">
      <c r="B566" s="316"/>
      <c r="C566" s="314">
        <f t="shared" si="14"/>
        <v>1</v>
      </c>
      <c r="D566" s="257"/>
      <c r="E566" s="277"/>
      <c r="F566" s="276"/>
      <c r="I566" s="99"/>
      <c r="J566" s="99"/>
      <c r="K566" s="98"/>
    </row>
    <row r="567" spans="2:19" customFormat="1">
      <c r="B567" s="316"/>
      <c r="C567" s="314">
        <f t="shared" si="14"/>
        <v>1</v>
      </c>
      <c r="D567" s="257"/>
      <c r="E567" s="277"/>
      <c r="F567" s="276"/>
      <c r="I567" s="99"/>
      <c r="J567" s="99"/>
      <c r="K567" s="98"/>
    </row>
    <row r="568" spans="2:19" customFormat="1">
      <c r="B568" s="316"/>
      <c r="C568" s="314">
        <f t="shared" si="14"/>
        <v>1</v>
      </c>
      <c r="D568" s="257"/>
      <c r="E568" s="277"/>
      <c r="F568" s="276"/>
      <c r="I568" s="99"/>
      <c r="J568" s="99"/>
      <c r="K568" s="98"/>
    </row>
    <row r="569" spans="2:19" customFormat="1">
      <c r="B569" s="316"/>
      <c r="C569" s="314">
        <f t="shared" si="14"/>
        <v>1</v>
      </c>
      <c r="E569" s="300"/>
      <c r="F569" s="261"/>
    </row>
    <row r="570" spans="2:19" customFormat="1">
      <c r="B570" s="316"/>
      <c r="C570" s="314">
        <f t="shared" si="14"/>
        <v>1</v>
      </c>
      <c r="E570" s="300"/>
      <c r="F570" s="261"/>
    </row>
    <row r="571" spans="2:19" customFormat="1">
      <c r="B571" s="316"/>
      <c r="C571" s="314">
        <f t="shared" si="14"/>
        <v>1</v>
      </c>
      <c r="E571" s="300"/>
      <c r="F571" s="261"/>
    </row>
    <row r="572" spans="2:19" customFormat="1">
      <c r="B572" s="316"/>
      <c r="C572" s="314">
        <f t="shared" si="14"/>
        <v>1</v>
      </c>
      <c r="E572" s="300"/>
      <c r="F572" s="261"/>
    </row>
    <row r="573" spans="2:19" customFormat="1">
      <c r="B573" s="316"/>
      <c r="C573" s="314">
        <f t="shared" si="14"/>
        <v>1</v>
      </c>
      <c r="E573" s="300"/>
      <c r="F573" s="261"/>
      <c r="Q573" s="280"/>
      <c r="S573" s="231"/>
    </row>
    <row r="574" spans="2:19" customFormat="1">
      <c r="B574" s="316"/>
      <c r="C574" s="314">
        <f t="shared" si="14"/>
        <v>1</v>
      </c>
      <c r="E574" s="300"/>
      <c r="F574" s="261"/>
      <c r="Q574" s="280"/>
      <c r="S574" s="231"/>
    </row>
    <row r="575" spans="2:19" customFormat="1">
      <c r="B575" s="316"/>
      <c r="C575" s="314">
        <f t="shared" si="14"/>
        <v>1</v>
      </c>
      <c r="E575" s="300"/>
      <c r="F575" s="261"/>
      <c r="Q575" s="280"/>
      <c r="S575" s="231"/>
    </row>
    <row r="576" spans="2:19" customFormat="1">
      <c r="B576" s="316"/>
      <c r="C576" s="314">
        <f t="shared" si="14"/>
        <v>1</v>
      </c>
      <c r="E576" s="300"/>
      <c r="F576" s="261"/>
      <c r="Q576" s="280"/>
      <c r="S576" s="231"/>
    </row>
    <row r="577" spans="3:19">
      <c r="C577">
        <f>COUNTA(C516:C576)</f>
        <v>61</v>
      </c>
      <c r="D577">
        <f t="shared" ref="D577:S577" si="15">COUNTA(D516:D576)</f>
        <v>0</v>
      </c>
      <c r="E577" s="300">
        <f t="shared" si="15"/>
        <v>0</v>
      </c>
      <c r="F577">
        <f t="shared" si="15"/>
        <v>0</v>
      </c>
      <c r="G577">
        <f t="shared" si="15"/>
        <v>0</v>
      </c>
      <c r="H577">
        <f t="shared" si="15"/>
        <v>0</v>
      </c>
      <c r="I577">
        <f t="shared" si="15"/>
        <v>0</v>
      </c>
      <c r="J577">
        <f t="shared" si="15"/>
        <v>0</v>
      </c>
      <c r="K577">
        <f t="shared" si="15"/>
        <v>0</v>
      </c>
      <c r="L577"/>
      <c r="M577"/>
      <c r="N577">
        <f t="shared" si="15"/>
        <v>0</v>
      </c>
      <c r="O577"/>
      <c r="P577"/>
      <c r="Q577" s="280">
        <f t="shared" si="15"/>
        <v>1</v>
      </c>
      <c r="R577">
        <f t="shared" si="15"/>
        <v>0</v>
      </c>
      <c r="S577">
        <f t="shared" si="15"/>
        <v>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5ED2-28CA-4276-8A59-01BFDC33A36B}">
  <sheetPr>
    <tabColor rgb="FFFFFF00"/>
  </sheetPr>
  <dimension ref="B1:S564"/>
  <sheetViews>
    <sheetView workbookViewId="0">
      <selection activeCell="D1" sqref="D1"/>
    </sheetView>
  </sheetViews>
  <sheetFormatPr defaultRowHeight="14.25"/>
  <cols>
    <col min="1" max="1" width="2.28515625" style="237" customWidth="1"/>
    <col min="2" max="2" width="12.28515625" style="239" bestFit="1" customWidth="1"/>
    <col min="3" max="3" width="11" style="237" bestFit="1" customWidth="1"/>
    <col min="4" max="4" width="26.42578125" style="237" bestFit="1" customWidth="1"/>
    <col min="5" max="5" width="16" style="279" bestFit="1" customWidth="1"/>
    <col min="6" max="6" width="6.5703125" style="241" bestFit="1" customWidth="1"/>
    <col min="7" max="7" width="9.42578125" style="237" bestFit="1" customWidth="1"/>
    <col min="8" max="15" width="6.5703125" style="237" customWidth="1"/>
    <col min="16" max="16" width="6.5703125" style="241" customWidth="1"/>
    <col min="17" max="18" width="6.5703125" style="237" customWidth="1"/>
    <col min="19" max="19" width="7.140625" style="240" customWidth="1"/>
    <col min="20" max="16384" width="9.140625" style="237"/>
  </cols>
  <sheetData>
    <row r="1" spans="2:19" ht="96">
      <c r="B1" s="232" t="s">
        <v>46</v>
      </c>
      <c r="C1" s="232" t="s">
        <v>163</v>
      </c>
      <c r="D1" s="233" t="s">
        <v>1</v>
      </c>
      <c r="E1" s="317" t="s">
        <v>2</v>
      </c>
      <c r="F1" s="268" t="s">
        <v>45</v>
      </c>
      <c r="G1" s="234" t="str">
        <f>Yellow!E2</f>
        <v>Hawse End WCOC</v>
      </c>
      <c r="H1" s="234" t="str">
        <f>Yellow!F2</f>
        <v>Silver How LOC</v>
      </c>
      <c r="I1" s="234" t="str">
        <f>Yellow!G2</f>
        <v>Bea Tarn WCOC</v>
      </c>
      <c r="J1" s="234" t="str">
        <f>Yellow!H2</f>
        <v>Bampton Common BL</v>
      </c>
      <c r="K1" s="234" t="str">
        <f>Yellow!I2</f>
        <v>Troutal Fell LOC</v>
      </c>
      <c r="L1" s="234">
        <f>Yellow!J2</f>
        <v>0</v>
      </c>
      <c r="M1" s="234">
        <f>Yellow!K2</f>
        <v>0</v>
      </c>
      <c r="N1" s="234" t="e">
        <f>Yellow!#REF!</f>
        <v>#REF!</v>
      </c>
      <c r="O1" s="234">
        <f>Yellow!M2</f>
        <v>0</v>
      </c>
      <c r="P1" s="485">
        <f>Yellow!N2</f>
        <v>0</v>
      </c>
      <c r="Q1" s="234" t="s">
        <v>36</v>
      </c>
      <c r="R1" s="234" t="s">
        <v>43</v>
      </c>
      <c r="S1" s="235" t="s">
        <v>44</v>
      </c>
    </row>
    <row r="2" spans="2:19" ht="15">
      <c r="B2" s="263" t="s">
        <v>0</v>
      </c>
      <c r="C2" s="314" t="e">
        <f>RANK(Q2,Q$2:Q$65)</f>
        <v>#N/A</v>
      </c>
      <c r="D2" s="327"/>
      <c r="E2" s="335"/>
      <c r="F2" s="276"/>
      <c r="G2" s="308"/>
      <c r="H2" s="307"/>
      <c r="I2" s="308"/>
      <c r="J2" s="307"/>
      <c r="K2" s="307"/>
      <c r="L2" s="307"/>
      <c r="M2" s="307"/>
      <c r="N2" s="307"/>
      <c r="O2" s="303"/>
      <c r="P2" s="486"/>
      <c r="Q2"/>
      <c r="R2"/>
      <c r="S2" s="231"/>
    </row>
    <row r="3" spans="2:19" ht="15">
      <c r="B3" s="264"/>
      <c r="C3" s="314" t="e">
        <f>RANK(Q3,Q$2:Q$65)</f>
        <v>#N/A</v>
      </c>
      <c r="D3" s="327"/>
      <c r="E3" s="335"/>
      <c r="F3" s="276"/>
      <c r="G3" s="305"/>
      <c r="H3" s="303"/>
      <c r="I3" s="303"/>
      <c r="J3" s="303"/>
      <c r="K3" s="303"/>
      <c r="L3" s="303"/>
      <c r="M3" s="303"/>
      <c r="N3" s="303"/>
      <c r="O3" s="303"/>
      <c r="P3" s="486"/>
      <c r="Q3"/>
      <c r="R3"/>
      <c r="S3" s="231"/>
    </row>
    <row r="4" spans="2:19" ht="15">
      <c r="B4" s="264"/>
      <c r="C4" s="314" t="e">
        <f>RANK(Q4,Q$2:Q$65)</f>
        <v>#N/A</v>
      </c>
      <c r="D4" s="327"/>
      <c r="E4" s="335"/>
      <c r="F4" s="276"/>
      <c r="G4" s="305"/>
      <c r="H4" s="303"/>
      <c r="I4" s="303"/>
      <c r="J4" s="303"/>
      <c r="K4" s="303"/>
      <c r="L4" s="303"/>
      <c r="M4" s="303"/>
      <c r="N4" s="303"/>
      <c r="O4" s="303"/>
      <c r="P4" s="486"/>
      <c r="Q4"/>
      <c r="R4"/>
      <c r="S4" s="231"/>
    </row>
    <row r="5" spans="2:19" ht="15">
      <c r="B5" s="264"/>
      <c r="C5" s="314" t="e">
        <f t="shared" ref="C5:C64" si="0">RANK(Q5,Q$2:Q$65)</f>
        <v>#N/A</v>
      </c>
      <c r="D5" s="327"/>
      <c r="E5" s="335"/>
      <c r="F5" s="276"/>
      <c r="G5" s="305"/>
      <c r="H5" s="303"/>
      <c r="I5" s="303"/>
      <c r="J5" s="303"/>
      <c r="K5" s="303"/>
      <c r="L5" s="303"/>
      <c r="M5" s="303"/>
      <c r="N5" s="303"/>
      <c r="O5" s="303"/>
      <c r="P5" s="486"/>
      <c r="Q5"/>
      <c r="R5"/>
      <c r="S5" s="231"/>
    </row>
    <row r="6" spans="2:19" ht="15">
      <c r="B6" s="264"/>
      <c r="C6" s="314" t="e">
        <f t="shared" si="0"/>
        <v>#N/A</v>
      </c>
      <c r="D6" s="327"/>
      <c r="E6" s="335"/>
      <c r="F6" s="276"/>
      <c r="G6" s="305"/>
      <c r="H6" s="303"/>
      <c r="I6" s="303"/>
      <c r="J6" s="303"/>
      <c r="K6" s="303"/>
      <c r="L6" s="303"/>
      <c r="M6" s="303"/>
      <c r="N6" s="303"/>
      <c r="O6" s="303"/>
      <c r="P6" s="486"/>
      <c r="Q6"/>
      <c r="R6"/>
      <c r="S6" s="231"/>
    </row>
    <row r="7" spans="2:19" ht="15">
      <c r="B7" s="264"/>
      <c r="C7" s="314" t="e">
        <f t="shared" si="0"/>
        <v>#N/A</v>
      </c>
      <c r="D7" s="327"/>
      <c r="E7" s="335"/>
      <c r="F7" s="276"/>
      <c r="G7" s="305"/>
      <c r="H7" s="303"/>
      <c r="I7" s="303"/>
      <c r="J7" s="303"/>
      <c r="K7" s="303"/>
      <c r="L7" s="303"/>
      <c r="M7" s="303"/>
      <c r="N7" s="303"/>
      <c r="O7" s="303"/>
      <c r="P7" s="486"/>
      <c r="Q7"/>
      <c r="R7"/>
      <c r="S7" s="231"/>
    </row>
    <row r="8" spans="2:19" ht="15">
      <c r="B8" s="264"/>
      <c r="C8" s="314" t="e">
        <f t="shared" si="0"/>
        <v>#N/A</v>
      </c>
      <c r="D8" s="327"/>
      <c r="E8" s="335"/>
      <c r="F8" s="276"/>
      <c r="G8" s="305"/>
      <c r="H8" s="303"/>
      <c r="I8" s="303"/>
      <c r="J8" s="303"/>
      <c r="K8" s="303"/>
      <c r="L8" s="303"/>
      <c r="M8" s="303"/>
      <c r="N8" s="303"/>
      <c r="O8" s="303"/>
      <c r="P8" s="486"/>
      <c r="Q8"/>
      <c r="R8"/>
      <c r="S8" s="231"/>
    </row>
    <row r="9" spans="2:19" ht="15">
      <c r="B9" s="264"/>
      <c r="C9" s="314" t="e">
        <f t="shared" si="0"/>
        <v>#N/A</v>
      </c>
      <c r="D9" s="327"/>
      <c r="E9" s="335"/>
      <c r="F9" s="276"/>
      <c r="G9" s="305"/>
      <c r="H9" s="303"/>
      <c r="I9" s="303"/>
      <c r="J9" s="303"/>
      <c r="K9" s="303"/>
      <c r="L9" s="303"/>
      <c r="M9" s="303"/>
      <c r="N9" s="303"/>
      <c r="O9" s="303"/>
      <c r="P9" s="486"/>
      <c r="Q9"/>
      <c r="R9"/>
      <c r="S9" s="231"/>
    </row>
    <row r="10" spans="2:19" ht="15">
      <c r="B10" s="264"/>
      <c r="C10" s="314" t="e">
        <f t="shared" si="0"/>
        <v>#N/A</v>
      </c>
      <c r="D10" s="327"/>
      <c r="E10" s="335"/>
      <c r="F10" s="276"/>
      <c r="G10" s="305"/>
      <c r="H10" s="303"/>
      <c r="I10" s="303"/>
      <c r="J10" s="303"/>
      <c r="K10" s="303"/>
      <c r="L10" s="303"/>
      <c r="M10" s="303"/>
      <c r="N10" s="303"/>
      <c r="O10" s="303"/>
      <c r="P10" s="486"/>
      <c r="Q10"/>
      <c r="R10"/>
      <c r="S10" s="231"/>
    </row>
    <row r="11" spans="2:19" ht="15">
      <c r="B11" s="264"/>
      <c r="C11" s="314" t="e">
        <f t="shared" si="0"/>
        <v>#N/A</v>
      </c>
      <c r="D11" s="327"/>
      <c r="E11" s="335"/>
      <c r="F11" s="276"/>
      <c r="G11" s="305"/>
      <c r="H11" s="303"/>
      <c r="I11" s="303"/>
      <c r="J11" s="303"/>
      <c r="K11" s="303"/>
      <c r="L11" s="303"/>
      <c r="M11" s="303"/>
      <c r="N11" s="303"/>
      <c r="O11" s="303"/>
      <c r="P11" s="486"/>
      <c r="Q11"/>
      <c r="R11"/>
      <c r="S11" s="231"/>
    </row>
    <row r="12" spans="2:19" ht="15">
      <c r="B12" s="264"/>
      <c r="C12" s="314" t="e">
        <f t="shared" si="0"/>
        <v>#N/A</v>
      </c>
      <c r="D12" s="327"/>
      <c r="E12" s="335"/>
      <c r="F12" s="276"/>
      <c r="G12" s="305"/>
      <c r="H12" s="303"/>
      <c r="I12" s="303"/>
      <c r="J12" s="303"/>
      <c r="K12" s="303"/>
      <c r="L12" s="303"/>
      <c r="M12" s="303"/>
      <c r="N12" s="303"/>
      <c r="O12" s="303"/>
      <c r="P12" s="486"/>
      <c r="Q12"/>
      <c r="R12"/>
      <c r="S12" s="231"/>
    </row>
    <row r="13" spans="2:19" ht="15">
      <c r="B13" s="264"/>
      <c r="C13" s="314" t="e">
        <f t="shared" si="0"/>
        <v>#N/A</v>
      </c>
      <c r="D13" s="327"/>
      <c r="E13" s="335"/>
      <c r="F13" s="276"/>
      <c r="G13" s="305"/>
      <c r="H13" s="303"/>
      <c r="I13" s="303"/>
      <c r="J13" s="303"/>
      <c r="K13" s="303"/>
      <c r="L13" s="303"/>
      <c r="M13" s="303"/>
      <c r="N13" s="303"/>
      <c r="O13" s="303"/>
      <c r="P13" s="486"/>
      <c r="Q13"/>
      <c r="R13"/>
      <c r="S13" s="231"/>
    </row>
    <row r="14" spans="2:19" ht="15">
      <c r="B14" s="264"/>
      <c r="C14" s="314" t="e">
        <f t="shared" si="0"/>
        <v>#N/A</v>
      </c>
      <c r="D14" s="327"/>
      <c r="E14" s="335"/>
      <c r="F14" s="276"/>
      <c r="G14" s="305"/>
      <c r="H14" s="303"/>
      <c r="I14" s="303"/>
      <c r="J14" s="303"/>
      <c r="K14" s="303"/>
      <c r="L14" s="303"/>
      <c r="M14" s="303"/>
      <c r="N14" s="303"/>
      <c r="O14" s="303"/>
      <c r="P14" s="486"/>
      <c r="Q14"/>
      <c r="R14"/>
      <c r="S14" s="231"/>
    </row>
    <row r="15" spans="2:19" ht="15">
      <c r="B15" s="264"/>
      <c r="C15" s="314" t="e">
        <f t="shared" si="0"/>
        <v>#N/A</v>
      </c>
      <c r="D15" s="327"/>
      <c r="E15" s="335"/>
      <c r="F15" s="276"/>
      <c r="G15" s="305"/>
      <c r="H15" s="303"/>
      <c r="I15" s="303"/>
      <c r="J15" s="303"/>
      <c r="K15" s="303"/>
      <c r="L15" s="303"/>
      <c r="M15" s="303"/>
      <c r="N15" s="303"/>
      <c r="O15" s="303"/>
      <c r="P15" s="486"/>
      <c r="Q15"/>
      <c r="R15"/>
      <c r="S15" s="231"/>
    </row>
    <row r="16" spans="2:19" ht="15">
      <c r="B16" s="264"/>
      <c r="C16" s="314" t="e">
        <f t="shared" si="0"/>
        <v>#N/A</v>
      </c>
      <c r="D16" s="327"/>
      <c r="E16" s="335"/>
      <c r="F16" s="276"/>
      <c r="G16" s="305"/>
      <c r="H16" s="303"/>
      <c r="I16" s="303"/>
      <c r="J16" s="303"/>
      <c r="K16" s="303"/>
      <c r="L16" s="303"/>
      <c r="M16" s="303"/>
      <c r="N16" s="303"/>
      <c r="O16" s="303"/>
      <c r="P16" s="486"/>
      <c r="Q16"/>
      <c r="R16"/>
      <c r="S16" s="231"/>
    </row>
    <row r="17" spans="2:19" ht="15">
      <c r="B17" s="264"/>
      <c r="C17" s="314" t="e">
        <f t="shared" si="0"/>
        <v>#N/A</v>
      </c>
      <c r="D17" s="327"/>
      <c r="E17" s="335"/>
      <c r="F17" s="276"/>
      <c r="G17" s="305"/>
      <c r="H17" s="303"/>
      <c r="I17" s="303"/>
      <c r="J17" s="303"/>
      <c r="K17" s="303"/>
      <c r="L17" s="303"/>
      <c r="M17" s="303"/>
      <c r="N17" s="303"/>
      <c r="O17" s="303"/>
      <c r="P17" s="486"/>
      <c r="Q17"/>
      <c r="R17"/>
      <c r="S17" s="231"/>
    </row>
    <row r="18" spans="2:19" ht="15">
      <c r="B18" s="264"/>
      <c r="C18" s="314" t="e">
        <f t="shared" si="0"/>
        <v>#N/A</v>
      </c>
      <c r="D18" s="327"/>
      <c r="E18" s="335"/>
      <c r="F18" s="276"/>
      <c r="G18" s="305"/>
      <c r="H18" s="303"/>
      <c r="I18" s="303"/>
      <c r="J18" s="303"/>
      <c r="K18" s="303"/>
      <c r="L18" s="303"/>
      <c r="M18" s="303"/>
      <c r="N18" s="303"/>
      <c r="O18" s="303"/>
      <c r="P18" s="486"/>
      <c r="Q18"/>
      <c r="R18"/>
      <c r="S18" s="231"/>
    </row>
    <row r="19" spans="2:19" ht="15">
      <c r="B19" s="264"/>
      <c r="C19" s="314" t="e">
        <f t="shared" si="0"/>
        <v>#N/A</v>
      </c>
      <c r="D19" s="327"/>
      <c r="E19" s="335"/>
      <c r="F19" s="276"/>
      <c r="G19" s="305"/>
      <c r="H19" s="303"/>
      <c r="I19" s="303"/>
      <c r="J19" s="303"/>
      <c r="K19" s="303"/>
      <c r="L19" s="303"/>
      <c r="M19" s="303"/>
      <c r="N19" s="303"/>
      <c r="O19" s="303"/>
      <c r="P19" s="486"/>
      <c r="Q19"/>
      <c r="R19"/>
      <c r="S19" s="231"/>
    </row>
    <row r="20" spans="2:19" ht="15">
      <c r="B20" s="264"/>
      <c r="C20" s="314" t="e">
        <f t="shared" si="0"/>
        <v>#N/A</v>
      </c>
      <c r="D20" s="327"/>
      <c r="E20" s="335"/>
      <c r="F20" s="276"/>
      <c r="G20" s="305"/>
      <c r="H20" s="303"/>
      <c r="I20" s="303"/>
      <c r="J20" s="303"/>
      <c r="K20" s="303"/>
      <c r="L20" s="303"/>
      <c r="M20" s="303"/>
      <c r="N20" s="303"/>
      <c r="O20" s="303"/>
      <c r="P20" s="486"/>
      <c r="Q20"/>
      <c r="R20"/>
      <c r="S20" s="231"/>
    </row>
    <row r="21" spans="2:19" ht="15">
      <c r="B21" s="264"/>
      <c r="C21" s="314" t="e">
        <f t="shared" si="0"/>
        <v>#N/A</v>
      </c>
      <c r="D21" s="327"/>
      <c r="E21" s="335"/>
      <c r="F21" s="276"/>
      <c r="G21" s="305"/>
      <c r="H21" s="303"/>
      <c r="I21" s="303"/>
      <c r="J21" s="303"/>
      <c r="K21" s="303"/>
      <c r="L21" s="303"/>
      <c r="M21" s="303"/>
      <c r="N21" s="303"/>
      <c r="O21" s="303"/>
      <c r="P21" s="486"/>
      <c r="Q21"/>
      <c r="R21"/>
      <c r="S21" s="231"/>
    </row>
    <row r="22" spans="2:19" ht="15">
      <c r="B22" s="264"/>
      <c r="C22" s="314" t="e">
        <f t="shared" si="0"/>
        <v>#N/A</v>
      </c>
      <c r="D22" s="3"/>
      <c r="E22" s="335"/>
      <c r="F22" s="276"/>
      <c r="G22" s="305"/>
      <c r="H22" s="303"/>
      <c r="I22" s="303"/>
      <c r="J22" s="303"/>
      <c r="K22" s="303"/>
      <c r="L22" s="303"/>
      <c r="M22" s="303"/>
      <c r="N22" s="303"/>
      <c r="O22" s="303"/>
      <c r="P22" s="486"/>
      <c r="Q22"/>
      <c r="R22"/>
      <c r="S22" s="231"/>
    </row>
    <row r="23" spans="2:19" ht="15">
      <c r="B23" s="264"/>
      <c r="C23" s="314" t="e">
        <f t="shared" si="0"/>
        <v>#N/A</v>
      </c>
      <c r="D23" s="327"/>
      <c r="E23" s="335"/>
      <c r="F23" s="276"/>
      <c r="G23" s="305"/>
      <c r="H23" s="303"/>
      <c r="I23" s="310"/>
      <c r="J23" s="303"/>
      <c r="K23" s="303"/>
      <c r="L23" s="303"/>
      <c r="M23" s="303"/>
      <c r="N23" s="303"/>
      <c r="O23" s="303"/>
      <c r="P23" s="486"/>
      <c r="Q23"/>
      <c r="R23"/>
      <c r="S23" s="231"/>
    </row>
    <row r="24" spans="2:19" ht="15">
      <c r="B24" s="264"/>
      <c r="C24" s="314" t="e">
        <f t="shared" si="0"/>
        <v>#N/A</v>
      </c>
      <c r="D24" s="327"/>
      <c r="E24" s="335"/>
      <c r="F24" s="276"/>
      <c r="G24" s="482"/>
      <c r="H24" s="305"/>
      <c r="I24" s="305"/>
      <c r="J24" s="303"/>
      <c r="K24" s="303"/>
      <c r="L24" s="303"/>
      <c r="M24" s="303"/>
      <c r="N24" s="303"/>
      <c r="O24" s="303"/>
      <c r="P24" s="486"/>
      <c r="Q24"/>
      <c r="R24"/>
      <c r="S24" s="231"/>
    </row>
    <row r="25" spans="2:19" ht="15">
      <c r="B25" s="264"/>
      <c r="C25" s="314" t="e">
        <f t="shared" si="0"/>
        <v>#N/A</v>
      </c>
      <c r="D25" s="327"/>
      <c r="E25" s="335"/>
      <c r="F25" s="276"/>
      <c r="G25" s="305"/>
      <c r="H25" s="303"/>
      <c r="I25" s="303"/>
      <c r="J25" s="303"/>
      <c r="K25" s="303"/>
      <c r="L25" s="303"/>
      <c r="M25" s="303"/>
      <c r="N25" s="303"/>
      <c r="O25" s="303"/>
      <c r="P25" s="486"/>
      <c r="Q25"/>
      <c r="R25"/>
      <c r="S25" s="231"/>
    </row>
    <row r="26" spans="2:19" ht="15">
      <c r="B26" s="264"/>
      <c r="C26" s="314" t="e">
        <f t="shared" si="0"/>
        <v>#N/A</v>
      </c>
      <c r="D26" s="327"/>
      <c r="E26" s="335"/>
      <c r="F26" s="276"/>
      <c r="G26" s="305"/>
      <c r="H26" s="303"/>
      <c r="I26" s="303"/>
      <c r="J26" s="303"/>
      <c r="K26" s="303"/>
      <c r="L26" s="303"/>
      <c r="M26" s="303"/>
      <c r="N26" s="303"/>
      <c r="O26" s="303"/>
      <c r="P26" s="486"/>
      <c r="Q26"/>
      <c r="R26"/>
      <c r="S26" s="231"/>
    </row>
    <row r="27" spans="2:19" ht="15">
      <c r="B27" s="264"/>
      <c r="C27" s="314" t="e">
        <f t="shared" si="0"/>
        <v>#N/A</v>
      </c>
      <c r="D27" s="327"/>
      <c r="E27" s="335"/>
      <c r="F27" s="276"/>
      <c r="G27" s="305"/>
      <c r="H27" s="303"/>
      <c r="I27" s="303"/>
      <c r="J27" s="303"/>
      <c r="K27" s="303"/>
      <c r="L27" s="303"/>
      <c r="M27" s="303"/>
      <c r="N27" s="303"/>
      <c r="O27" s="303"/>
      <c r="P27" s="486"/>
      <c r="Q27"/>
      <c r="R27"/>
      <c r="S27" s="231"/>
    </row>
    <row r="28" spans="2:19" ht="15">
      <c r="B28" s="264"/>
      <c r="C28" s="314" t="e">
        <f t="shared" si="0"/>
        <v>#N/A</v>
      </c>
      <c r="D28" s="327"/>
      <c r="E28" s="335"/>
      <c r="F28" s="276"/>
      <c r="G28" s="305"/>
      <c r="H28" s="303"/>
      <c r="I28" s="303"/>
      <c r="J28" s="303"/>
      <c r="K28" s="303"/>
      <c r="L28" s="303"/>
      <c r="M28" s="303"/>
      <c r="N28" s="303"/>
      <c r="O28" s="303"/>
      <c r="P28" s="486"/>
      <c r="Q28"/>
      <c r="R28"/>
      <c r="S28" s="231"/>
    </row>
    <row r="29" spans="2:19" ht="15">
      <c r="B29" s="264"/>
      <c r="C29" s="314" t="e">
        <f t="shared" si="0"/>
        <v>#N/A</v>
      </c>
      <c r="D29" s="327"/>
      <c r="E29" s="335"/>
      <c r="F29" s="276"/>
      <c r="G29" s="482"/>
      <c r="H29" s="305"/>
      <c r="I29" s="303"/>
      <c r="J29" s="303"/>
      <c r="K29" s="303"/>
      <c r="L29" s="303"/>
      <c r="M29" s="303"/>
      <c r="N29" s="303"/>
      <c r="O29" s="303"/>
      <c r="P29" s="486"/>
      <c r="Q29"/>
      <c r="R29"/>
      <c r="S29" s="231"/>
    </row>
    <row r="30" spans="2:19" ht="15">
      <c r="B30" s="264"/>
      <c r="C30" s="314" t="e">
        <f t="shared" si="0"/>
        <v>#N/A</v>
      </c>
      <c r="D30" s="327"/>
      <c r="E30" s="335"/>
      <c r="F30" s="276"/>
      <c r="G30" s="305"/>
      <c r="H30" s="303"/>
      <c r="I30" s="303"/>
      <c r="J30" s="303"/>
      <c r="K30" s="303"/>
      <c r="L30" s="303"/>
      <c r="M30" s="303"/>
      <c r="N30" s="303"/>
      <c r="O30" s="303"/>
      <c r="P30" s="486"/>
      <c r="Q30"/>
      <c r="R30"/>
      <c r="S30" s="231"/>
    </row>
    <row r="31" spans="2:19" ht="15" customHeight="1">
      <c r="B31" s="264"/>
      <c r="C31" s="314" t="e">
        <f t="shared" si="0"/>
        <v>#N/A</v>
      </c>
      <c r="D31" s="327"/>
      <c r="E31" s="335"/>
      <c r="F31" s="276"/>
      <c r="G31" s="305"/>
      <c r="H31" s="303"/>
      <c r="I31" s="303"/>
      <c r="J31" s="303"/>
      <c r="K31" s="303"/>
      <c r="L31" s="303"/>
      <c r="M31" s="303"/>
      <c r="N31" s="303"/>
      <c r="O31" s="303"/>
      <c r="P31" s="486"/>
      <c r="Q31"/>
      <c r="R31"/>
      <c r="S31" s="231"/>
    </row>
    <row r="32" spans="2:19" ht="15">
      <c r="B32" s="264"/>
      <c r="C32" s="314" t="e">
        <f t="shared" si="0"/>
        <v>#N/A</v>
      </c>
      <c r="D32" s="257"/>
      <c r="E32" s="277"/>
      <c r="F32" s="276"/>
      <c r="G32" s="305"/>
      <c r="H32" s="303"/>
      <c r="I32" s="303"/>
      <c r="J32" s="303"/>
      <c r="K32" s="303"/>
      <c r="L32" s="303"/>
      <c r="M32" s="303"/>
      <c r="N32" s="303"/>
      <c r="O32" s="303"/>
      <c r="P32" s="486"/>
      <c r="Q32"/>
      <c r="R32"/>
      <c r="S32" s="231"/>
    </row>
    <row r="33" spans="2:19" ht="15">
      <c r="B33" s="264"/>
      <c r="C33" s="314" t="e">
        <f t="shared" si="0"/>
        <v>#N/A</v>
      </c>
      <c r="D33" s="257"/>
      <c r="E33" s="277"/>
      <c r="F33" s="276"/>
      <c r="G33" s="305"/>
      <c r="H33" s="303"/>
      <c r="I33" s="303"/>
      <c r="J33" s="303"/>
      <c r="K33" s="303"/>
      <c r="L33" s="303"/>
      <c r="M33" s="303"/>
      <c r="N33" s="303"/>
      <c r="O33" s="303"/>
      <c r="P33" s="486"/>
      <c r="Q33"/>
      <c r="R33"/>
      <c r="S33" s="231"/>
    </row>
    <row r="34" spans="2:19" ht="15">
      <c r="B34" s="264"/>
      <c r="C34" s="314" t="e">
        <f t="shared" si="0"/>
        <v>#N/A</v>
      </c>
      <c r="D34"/>
      <c r="E34" s="300"/>
      <c r="F34" s="261"/>
      <c r="G34" s="303"/>
      <c r="H34" s="303"/>
      <c r="I34" s="310"/>
      <c r="J34" s="303"/>
      <c r="K34" s="303"/>
      <c r="L34" s="303"/>
      <c r="M34" s="303"/>
      <c r="N34" s="303"/>
      <c r="O34" s="303"/>
      <c r="P34" s="486"/>
      <c r="Q34"/>
      <c r="R34"/>
      <c r="S34" s="231"/>
    </row>
    <row r="35" spans="2:19" ht="15">
      <c r="B35" s="264"/>
      <c r="C35" s="314" t="e">
        <f t="shared" si="0"/>
        <v>#N/A</v>
      </c>
      <c r="D35" s="257"/>
      <c r="E35" s="277"/>
      <c r="F35" s="276"/>
      <c r="G35" s="482"/>
      <c r="H35" s="305"/>
      <c r="I35" s="303"/>
      <c r="J35" s="303"/>
      <c r="K35" s="303"/>
      <c r="L35" s="303"/>
      <c r="M35" s="303"/>
      <c r="N35" s="303"/>
      <c r="O35" s="303"/>
      <c r="P35" s="486"/>
      <c r="Q35"/>
      <c r="R35"/>
      <c r="S35" s="231"/>
    </row>
    <row r="36" spans="2:19" ht="15">
      <c r="B36" s="264"/>
      <c r="C36" s="314" t="e">
        <f t="shared" si="0"/>
        <v>#N/A</v>
      </c>
      <c r="D36"/>
      <c r="E36" s="300"/>
      <c r="F36" s="261"/>
      <c r="G36" s="303"/>
      <c r="H36" s="303"/>
      <c r="I36" s="303"/>
      <c r="J36" s="303"/>
      <c r="K36" s="303"/>
      <c r="L36" s="303"/>
      <c r="M36" s="303"/>
      <c r="N36" s="303"/>
      <c r="O36" s="303"/>
      <c r="P36" s="486"/>
      <c r="Q36"/>
      <c r="R36"/>
      <c r="S36" s="231"/>
    </row>
    <row r="37" spans="2:19" ht="15">
      <c r="B37" s="264"/>
      <c r="C37" s="314" t="e">
        <f t="shared" si="0"/>
        <v>#N/A</v>
      </c>
      <c r="D37" s="257"/>
      <c r="E37" s="277"/>
      <c r="F37" s="276"/>
      <c r="G37" s="305"/>
      <c r="H37" s="303"/>
      <c r="I37" s="303"/>
      <c r="J37" s="303"/>
      <c r="K37" s="303"/>
      <c r="L37" s="303"/>
      <c r="M37" s="303"/>
      <c r="N37" s="303"/>
      <c r="O37" s="303"/>
      <c r="P37" s="486"/>
      <c r="Q37"/>
      <c r="R37"/>
      <c r="S37" s="231"/>
    </row>
    <row r="38" spans="2:19" ht="15">
      <c r="B38" s="264"/>
      <c r="C38" s="314" t="e">
        <f t="shared" si="0"/>
        <v>#N/A</v>
      </c>
      <c r="D38" s="257"/>
      <c r="E38" s="277"/>
      <c r="F38" s="276"/>
      <c r="G38" s="482"/>
      <c r="H38" s="305"/>
      <c r="I38" s="303"/>
      <c r="J38" s="303"/>
      <c r="K38" s="303"/>
      <c r="L38" s="303"/>
      <c r="M38" s="303"/>
      <c r="N38" s="303"/>
      <c r="O38" s="303"/>
      <c r="P38" s="486"/>
      <c r="Q38"/>
      <c r="R38"/>
      <c r="S38" s="231"/>
    </row>
    <row r="39" spans="2:19" ht="15">
      <c r="B39" s="264"/>
      <c r="C39" s="314" t="e">
        <f t="shared" si="0"/>
        <v>#N/A</v>
      </c>
      <c r="D39" s="257"/>
      <c r="E39" s="277"/>
      <c r="F39" s="276"/>
      <c r="G39" s="305"/>
      <c r="H39" s="303"/>
      <c r="I39" s="303"/>
      <c r="J39" s="303"/>
      <c r="K39" s="303"/>
      <c r="L39" s="303"/>
      <c r="M39" s="303"/>
      <c r="N39" s="303"/>
      <c r="O39" s="303"/>
      <c r="P39" s="486"/>
      <c r="Q39"/>
      <c r="R39"/>
      <c r="S39" s="231"/>
    </row>
    <row r="40" spans="2:19" ht="15">
      <c r="B40" s="264"/>
      <c r="C40" s="314" t="e">
        <f t="shared" si="0"/>
        <v>#N/A</v>
      </c>
      <c r="D40" s="257"/>
      <c r="E40" s="277"/>
      <c r="F40" s="276"/>
      <c r="G40" s="482"/>
      <c r="H40" s="305"/>
      <c r="I40" s="303"/>
      <c r="J40" s="303"/>
      <c r="K40" s="303"/>
      <c r="L40" s="303"/>
      <c r="M40" s="303"/>
      <c r="N40" s="303"/>
      <c r="O40" s="303"/>
      <c r="P40" s="486"/>
      <c r="Q40"/>
      <c r="R40"/>
      <c r="S40" s="231"/>
    </row>
    <row r="41" spans="2:19" ht="15">
      <c r="B41" s="264"/>
      <c r="C41" s="314" t="e">
        <f t="shared" si="0"/>
        <v>#N/A</v>
      </c>
      <c r="D41"/>
      <c r="E41" s="300"/>
      <c r="F41" s="261"/>
      <c r="G41" s="303"/>
      <c r="H41" s="303"/>
      <c r="I41" s="303"/>
      <c r="J41" s="303"/>
      <c r="K41" s="303"/>
      <c r="L41" s="303"/>
      <c r="M41" s="303"/>
      <c r="N41" s="303"/>
      <c r="O41" s="303"/>
      <c r="P41" s="486"/>
      <c r="Q41"/>
      <c r="R41"/>
      <c r="S41" s="231"/>
    </row>
    <row r="42" spans="2:19" ht="15">
      <c r="B42" s="264"/>
      <c r="C42" s="314" t="e">
        <f t="shared" si="0"/>
        <v>#N/A</v>
      </c>
      <c r="D42" s="257"/>
      <c r="E42" s="277"/>
      <c r="F42" s="276"/>
      <c r="G42" s="305"/>
      <c r="H42" s="303"/>
      <c r="I42" s="303"/>
      <c r="J42" s="303"/>
      <c r="K42" s="303"/>
      <c r="L42" s="303"/>
      <c r="M42" s="303"/>
      <c r="N42" s="303"/>
      <c r="O42" s="303"/>
      <c r="P42" s="486"/>
      <c r="Q42"/>
      <c r="R42"/>
      <c r="S42" s="231"/>
    </row>
    <row r="43" spans="2:19" ht="15">
      <c r="B43" s="264"/>
      <c r="C43" s="314" t="e">
        <f t="shared" si="0"/>
        <v>#N/A</v>
      </c>
      <c r="D43"/>
      <c r="E43" s="277"/>
      <c r="F43" s="276"/>
      <c r="G43" s="482"/>
      <c r="H43" s="305"/>
      <c r="I43" s="303"/>
      <c r="J43" s="303"/>
      <c r="K43" s="303"/>
      <c r="L43" s="303"/>
      <c r="M43" s="303"/>
      <c r="N43" s="303"/>
      <c r="O43" s="303"/>
      <c r="P43" s="486"/>
      <c r="Q43"/>
      <c r="R43"/>
      <c r="S43" s="231"/>
    </row>
    <row r="44" spans="2:19" ht="15">
      <c r="B44" s="264"/>
      <c r="C44" s="314" t="e">
        <f t="shared" si="0"/>
        <v>#N/A</v>
      </c>
      <c r="D44" s="257"/>
      <c r="E44" s="277"/>
      <c r="F44" s="276"/>
      <c r="G44" s="305"/>
      <c r="H44" s="303"/>
      <c r="I44" s="303"/>
      <c r="J44" s="303"/>
      <c r="K44" s="303"/>
      <c r="L44" s="303"/>
      <c r="M44" s="303"/>
      <c r="N44" s="303"/>
      <c r="O44" s="303"/>
      <c r="P44" s="486"/>
      <c r="Q44"/>
      <c r="R44"/>
      <c r="S44" s="231"/>
    </row>
    <row r="45" spans="2:19" ht="15">
      <c r="B45" s="264"/>
      <c r="C45" s="314" t="e">
        <f t="shared" si="0"/>
        <v>#N/A</v>
      </c>
      <c r="D45" s="257"/>
      <c r="E45" s="277"/>
      <c r="F45" s="276"/>
      <c r="G45" s="305"/>
      <c r="H45" s="303"/>
      <c r="I45" s="303"/>
      <c r="J45" s="303"/>
      <c r="K45" s="303"/>
      <c r="L45" s="303"/>
      <c r="M45" s="303"/>
      <c r="N45" s="303"/>
      <c r="O45" s="303"/>
      <c r="P45" s="486"/>
      <c r="Q45"/>
      <c r="R45"/>
      <c r="S45" s="231"/>
    </row>
    <row r="46" spans="2:19" ht="15">
      <c r="B46" s="264"/>
      <c r="C46" s="314" t="e">
        <f t="shared" si="0"/>
        <v>#N/A</v>
      </c>
      <c r="D46" s="257"/>
      <c r="E46" s="277"/>
      <c r="F46" s="276"/>
      <c r="G46" s="305"/>
      <c r="H46" s="303"/>
      <c r="I46" s="303"/>
      <c r="J46" s="303"/>
      <c r="K46" s="303"/>
      <c r="L46" s="303"/>
      <c r="M46" s="303"/>
      <c r="N46" s="303"/>
      <c r="O46" s="303"/>
      <c r="P46" s="486"/>
      <c r="Q46"/>
      <c r="R46"/>
      <c r="S46" s="231"/>
    </row>
    <row r="47" spans="2:19" ht="15">
      <c r="B47" s="264"/>
      <c r="C47" s="314" t="e">
        <f t="shared" si="0"/>
        <v>#N/A</v>
      </c>
      <c r="D47" s="257"/>
      <c r="E47" s="277"/>
      <c r="F47" s="276"/>
      <c r="G47" s="305"/>
      <c r="H47" s="303"/>
      <c r="I47" s="303"/>
      <c r="J47" s="303"/>
      <c r="K47" s="303"/>
      <c r="L47" s="303"/>
      <c r="M47" s="303"/>
      <c r="N47" s="303"/>
      <c r="O47" s="303"/>
      <c r="P47" s="486"/>
      <c r="Q47"/>
      <c r="R47"/>
      <c r="S47" s="231"/>
    </row>
    <row r="48" spans="2:19" ht="15">
      <c r="B48" s="264"/>
      <c r="C48" s="314" t="e">
        <f t="shared" si="0"/>
        <v>#N/A</v>
      </c>
      <c r="D48" s="257"/>
      <c r="E48" s="277"/>
      <c r="F48" s="276"/>
      <c r="G48" s="305"/>
      <c r="H48" s="303"/>
      <c r="I48" s="303"/>
      <c r="J48" s="303"/>
      <c r="K48" s="303"/>
      <c r="L48" s="303"/>
      <c r="M48" s="303"/>
      <c r="N48" s="303"/>
      <c r="O48" s="303"/>
      <c r="P48" s="486"/>
      <c r="Q48"/>
      <c r="R48"/>
      <c r="S48" s="231"/>
    </row>
    <row r="49" spans="2:19" ht="15">
      <c r="B49" s="264"/>
      <c r="C49" s="314" t="e">
        <f t="shared" si="0"/>
        <v>#N/A</v>
      </c>
      <c r="D49" s="257"/>
      <c r="E49" s="277"/>
      <c r="F49" s="276"/>
      <c r="G49" s="305"/>
      <c r="H49" s="303"/>
      <c r="I49" s="303"/>
      <c r="J49" s="303"/>
      <c r="K49" s="303"/>
      <c r="L49" s="303"/>
      <c r="M49" s="303"/>
      <c r="N49" s="303"/>
      <c r="O49" s="303"/>
      <c r="P49" s="486"/>
      <c r="Q49"/>
      <c r="R49"/>
      <c r="S49" s="231"/>
    </row>
    <row r="50" spans="2:19" ht="15">
      <c r="B50" s="264"/>
      <c r="C50" s="314" t="e">
        <f t="shared" si="0"/>
        <v>#N/A</v>
      </c>
      <c r="D50"/>
      <c r="E50" s="300"/>
      <c r="F50" s="261"/>
      <c r="G50" s="303"/>
      <c r="H50" s="303"/>
      <c r="I50" s="303"/>
      <c r="J50" s="303"/>
      <c r="K50" s="303"/>
      <c r="L50" s="303"/>
      <c r="M50" s="303"/>
      <c r="N50" s="303"/>
      <c r="O50" s="303"/>
      <c r="P50" s="486"/>
      <c r="Q50"/>
      <c r="R50"/>
      <c r="S50" s="231"/>
    </row>
    <row r="51" spans="2:19" ht="15">
      <c r="B51" s="264"/>
      <c r="C51" s="314" t="e">
        <f t="shared" si="0"/>
        <v>#N/A</v>
      </c>
      <c r="D51"/>
      <c r="E51" s="300"/>
      <c r="F51" s="261"/>
      <c r="G51" s="303"/>
      <c r="H51" s="303"/>
      <c r="I51" s="303"/>
      <c r="J51" s="303"/>
      <c r="K51" s="303"/>
      <c r="L51" s="303"/>
      <c r="M51" s="303"/>
      <c r="N51" s="303"/>
      <c r="O51" s="303"/>
      <c r="P51" s="486"/>
      <c r="Q51"/>
      <c r="R51"/>
      <c r="S51" s="231"/>
    </row>
    <row r="52" spans="2:19" ht="15">
      <c r="B52" s="264"/>
      <c r="C52" s="314" t="e">
        <f t="shared" si="0"/>
        <v>#N/A</v>
      </c>
      <c r="D52"/>
      <c r="E52" s="300"/>
      <c r="F52" s="261"/>
      <c r="G52" s="303"/>
      <c r="H52" s="303"/>
      <c r="I52" s="303"/>
      <c r="J52" s="303"/>
      <c r="K52" s="303"/>
      <c r="L52" s="303"/>
      <c r="M52" s="303"/>
      <c r="N52" s="303"/>
      <c r="O52" s="303"/>
      <c r="P52" s="486"/>
      <c r="Q52"/>
      <c r="R52"/>
      <c r="S52" s="231"/>
    </row>
    <row r="53" spans="2:19" ht="15">
      <c r="B53" s="264"/>
      <c r="C53" s="314" t="e">
        <f t="shared" si="0"/>
        <v>#N/A</v>
      </c>
      <c r="D53"/>
      <c r="E53" s="300"/>
      <c r="F53" s="261"/>
      <c r="G53" s="303"/>
      <c r="H53" s="303"/>
      <c r="I53" s="303"/>
      <c r="J53" s="303"/>
      <c r="K53" s="303"/>
      <c r="L53" s="303"/>
      <c r="M53" s="303"/>
      <c r="N53" s="303"/>
      <c r="O53" s="303"/>
      <c r="P53" s="486"/>
      <c r="Q53"/>
      <c r="R53"/>
      <c r="S53" s="231"/>
    </row>
    <row r="54" spans="2:19" ht="15">
      <c r="B54" s="264"/>
      <c r="C54" s="314" t="e">
        <f t="shared" si="0"/>
        <v>#N/A</v>
      </c>
      <c r="D54"/>
      <c r="E54" s="300"/>
      <c r="F54" s="261"/>
      <c r="G54" s="303"/>
      <c r="H54" s="303"/>
      <c r="I54" s="303"/>
      <c r="J54" s="303"/>
      <c r="K54" s="303"/>
      <c r="L54" s="303"/>
      <c r="M54" s="303"/>
      <c r="N54" s="303"/>
      <c r="O54" s="303"/>
      <c r="P54" s="486"/>
      <c r="Q54"/>
      <c r="R54"/>
      <c r="S54" s="231"/>
    </row>
    <row r="55" spans="2:19" ht="15">
      <c r="B55" s="264"/>
      <c r="C55" s="314" t="e">
        <f t="shared" si="0"/>
        <v>#N/A</v>
      </c>
      <c r="D55"/>
      <c r="E55" s="300"/>
      <c r="F55" s="261"/>
      <c r="G55" s="303"/>
      <c r="H55" s="303"/>
      <c r="I55" s="303"/>
      <c r="J55" s="303"/>
      <c r="K55" s="303"/>
      <c r="L55" s="303"/>
      <c r="M55" s="303"/>
      <c r="N55" s="303"/>
      <c r="O55" s="303"/>
      <c r="P55" s="486"/>
      <c r="Q55"/>
      <c r="R55"/>
      <c r="S55" s="231"/>
    </row>
    <row r="56" spans="2:19" ht="15">
      <c r="B56" s="264"/>
      <c r="C56" s="314" t="e">
        <f t="shared" si="0"/>
        <v>#N/A</v>
      </c>
      <c r="D56"/>
      <c r="E56" s="300"/>
      <c r="F56" s="261"/>
      <c r="G56" s="303"/>
      <c r="H56" s="303"/>
      <c r="I56" s="303"/>
      <c r="J56" s="303"/>
      <c r="K56" s="303"/>
      <c r="L56" s="303"/>
      <c r="M56" s="303"/>
      <c r="N56" s="303"/>
      <c r="O56" s="303"/>
      <c r="P56" s="486"/>
      <c r="Q56"/>
      <c r="R56"/>
      <c r="S56" s="231"/>
    </row>
    <row r="57" spans="2:19" ht="15">
      <c r="B57" s="264"/>
      <c r="C57" s="314" t="e">
        <f t="shared" si="0"/>
        <v>#N/A</v>
      </c>
      <c r="D57"/>
      <c r="E57" s="300"/>
      <c r="F57" s="261"/>
      <c r="G57" s="303"/>
      <c r="H57" s="303"/>
      <c r="I57" s="303"/>
      <c r="J57" s="303"/>
      <c r="K57" s="303"/>
      <c r="L57" s="303"/>
      <c r="M57" s="303"/>
      <c r="N57" s="303"/>
      <c r="O57" s="303"/>
      <c r="P57" s="486"/>
      <c r="Q57"/>
      <c r="R57"/>
      <c r="S57" s="231"/>
    </row>
    <row r="58" spans="2:19" ht="15">
      <c r="B58" s="264"/>
      <c r="C58" s="314" t="e">
        <f t="shared" si="0"/>
        <v>#N/A</v>
      </c>
      <c r="D58"/>
      <c r="E58" s="300"/>
      <c r="F58" s="261"/>
      <c r="G58" s="303"/>
      <c r="H58" s="303"/>
      <c r="I58" s="303"/>
      <c r="J58" s="303"/>
      <c r="K58" s="303"/>
      <c r="L58" s="303"/>
      <c r="M58" s="303"/>
      <c r="N58" s="303"/>
      <c r="O58" s="303"/>
      <c r="P58" s="486"/>
      <c r="Q58"/>
      <c r="R58"/>
      <c r="S58" s="231"/>
    </row>
    <row r="59" spans="2:19" ht="15">
      <c r="B59" s="264"/>
      <c r="C59" s="314" t="e">
        <f t="shared" si="0"/>
        <v>#N/A</v>
      </c>
      <c r="D59"/>
      <c r="E59" s="300"/>
      <c r="F59" s="261"/>
      <c r="G59" s="303"/>
      <c r="H59" s="303"/>
      <c r="I59" s="303"/>
      <c r="J59" s="303"/>
      <c r="K59" s="303"/>
      <c r="L59" s="303"/>
      <c r="M59" s="303"/>
      <c r="N59" s="303"/>
      <c r="O59" s="303"/>
      <c r="P59" s="486"/>
      <c r="Q59"/>
      <c r="R59"/>
      <c r="S59" s="231"/>
    </row>
    <row r="60" spans="2:19" ht="15">
      <c r="B60" s="264"/>
      <c r="C60" s="314" t="e">
        <f t="shared" si="0"/>
        <v>#N/A</v>
      </c>
      <c r="D60"/>
      <c r="E60" s="300"/>
      <c r="F60" s="261"/>
      <c r="G60" s="303"/>
      <c r="H60" s="303"/>
      <c r="I60" s="303"/>
      <c r="J60" s="303"/>
      <c r="K60" s="303"/>
      <c r="L60" s="303"/>
      <c r="M60" s="303"/>
      <c r="N60" s="303"/>
      <c r="O60" s="303"/>
      <c r="P60" s="486"/>
      <c r="Q60"/>
      <c r="R60"/>
      <c r="S60" s="231"/>
    </row>
    <row r="61" spans="2:19" ht="15">
      <c r="B61" s="264"/>
      <c r="C61" s="314" t="e">
        <f t="shared" si="0"/>
        <v>#N/A</v>
      </c>
      <c r="D61"/>
      <c r="E61" s="300"/>
      <c r="F61" s="261"/>
      <c r="G61" s="303"/>
      <c r="H61" s="303"/>
      <c r="I61" s="303"/>
      <c r="J61" s="303"/>
      <c r="K61" s="303"/>
      <c r="L61" s="303"/>
      <c r="M61" s="303"/>
      <c r="N61" s="303"/>
      <c r="O61" s="303"/>
      <c r="P61" s="486"/>
      <c r="Q61"/>
      <c r="R61"/>
      <c r="S61" s="231"/>
    </row>
    <row r="62" spans="2:19" ht="15">
      <c r="B62" s="264"/>
      <c r="C62" s="314" t="e">
        <f t="shared" si="0"/>
        <v>#N/A</v>
      </c>
      <c r="D62"/>
      <c r="E62" s="300"/>
      <c r="F62" s="261"/>
      <c r="G62" s="303"/>
      <c r="H62" s="303"/>
      <c r="I62" s="303"/>
      <c r="J62" s="303"/>
      <c r="K62" s="303"/>
      <c r="L62" s="303"/>
      <c r="M62" s="303"/>
      <c r="N62" s="303"/>
      <c r="O62" s="303"/>
      <c r="P62" s="486"/>
      <c r="Q62"/>
      <c r="R62"/>
      <c r="S62" s="231"/>
    </row>
    <row r="63" spans="2:19" ht="15">
      <c r="B63" s="264"/>
      <c r="C63" s="314" t="e">
        <f t="shared" si="0"/>
        <v>#N/A</v>
      </c>
      <c r="D63"/>
      <c r="E63" s="300"/>
      <c r="F63" s="261"/>
      <c r="G63" s="303"/>
      <c r="H63" s="303"/>
      <c r="I63" s="303"/>
      <c r="J63" s="303"/>
      <c r="K63" s="303"/>
      <c r="L63" s="303"/>
      <c r="M63" s="303"/>
      <c r="N63" s="303"/>
      <c r="O63" s="303"/>
      <c r="P63" s="486"/>
      <c r="Q63"/>
      <c r="R63"/>
      <c r="S63" s="231"/>
    </row>
    <row r="64" spans="2:19" ht="15">
      <c r="B64"/>
      <c r="C64" s="314" t="e">
        <f t="shared" si="0"/>
        <v>#N/A</v>
      </c>
      <c r="D64"/>
      <c r="E64" s="300"/>
      <c r="F64" s="261"/>
      <c r="G64"/>
      <c r="H64"/>
      <c r="I64"/>
      <c r="J64"/>
      <c r="K64"/>
      <c r="L64"/>
      <c r="M64"/>
      <c r="N64"/>
      <c r="O64"/>
      <c r="P64" s="261"/>
      <c r="Q64"/>
      <c r="R64"/>
      <c r="S64"/>
    </row>
    <row r="65" spans="2:19">
      <c r="B65" s="292"/>
      <c r="C65" s="477"/>
      <c r="D65" s="477"/>
      <c r="E65" s="478"/>
      <c r="F65" s="479"/>
      <c r="G65" s="477"/>
      <c r="H65" s="477"/>
      <c r="I65" s="477"/>
      <c r="J65" s="477"/>
      <c r="K65" s="477"/>
      <c r="L65" s="477"/>
      <c r="M65" s="477"/>
      <c r="N65" s="477"/>
      <c r="O65" s="477"/>
      <c r="P65" s="479"/>
      <c r="Q65" s="477"/>
      <c r="R65" s="477"/>
      <c r="S65" s="481"/>
    </row>
    <row r="66" spans="2:19" ht="15">
      <c r="B66" s="270" t="s">
        <v>9</v>
      </c>
      <c r="C66" s="314" t="e">
        <f>RANK(Q66,Q$66:Q$173)</f>
        <v>#N/A</v>
      </c>
      <c r="D66"/>
      <c r="E66" s="300"/>
      <c r="F66" s="261"/>
      <c r="G66"/>
      <c r="H66"/>
      <c r="I66"/>
      <c r="J66"/>
      <c r="K66"/>
      <c r="L66"/>
      <c r="M66"/>
      <c r="N66"/>
      <c r="O66"/>
      <c r="P66" s="261"/>
      <c r="Q66"/>
      <c r="R66"/>
      <c r="S66" s="231"/>
    </row>
    <row r="67" spans="2:19" ht="15">
      <c r="B67" s="270"/>
      <c r="C67" s="314" t="e">
        <f t="shared" ref="C67:C130" si="1">RANK(Q67,Q$66:Q$173)</f>
        <v>#N/A</v>
      </c>
      <c r="D67"/>
      <c r="E67" s="300"/>
      <c r="F67" s="261"/>
      <c r="G67"/>
      <c r="H67"/>
      <c r="I67"/>
      <c r="J67"/>
      <c r="K67"/>
      <c r="L67"/>
      <c r="M67"/>
      <c r="N67"/>
      <c r="O67"/>
      <c r="P67" s="261"/>
      <c r="Q67"/>
      <c r="R67"/>
      <c r="S67" s="231"/>
    </row>
    <row r="68" spans="2:19" ht="15">
      <c r="B68" s="270"/>
      <c r="C68" s="314" t="e">
        <f t="shared" si="1"/>
        <v>#N/A</v>
      </c>
      <c r="D68"/>
      <c r="E68" s="300"/>
      <c r="F68" s="261"/>
      <c r="G68"/>
      <c r="H68"/>
      <c r="I68"/>
      <c r="J68"/>
      <c r="K68"/>
      <c r="L68"/>
      <c r="M68"/>
      <c r="N68"/>
      <c r="O68"/>
      <c r="P68" s="261"/>
      <c r="Q68"/>
      <c r="R68"/>
      <c r="S68" s="231"/>
    </row>
    <row r="69" spans="2:19" ht="15">
      <c r="B69" s="270"/>
      <c r="C69" s="314" t="e">
        <f t="shared" si="1"/>
        <v>#N/A</v>
      </c>
      <c r="D69"/>
      <c r="E69" s="300"/>
      <c r="F69" s="261"/>
      <c r="G69"/>
      <c r="H69"/>
      <c r="I69"/>
      <c r="J69"/>
      <c r="K69"/>
      <c r="L69"/>
      <c r="M69"/>
      <c r="N69"/>
      <c r="O69"/>
      <c r="P69" s="261"/>
      <c r="Q69"/>
      <c r="R69"/>
      <c r="S69" s="231"/>
    </row>
    <row r="70" spans="2:19" ht="15">
      <c r="B70" s="270"/>
      <c r="C70" s="314" t="e">
        <f t="shared" si="1"/>
        <v>#N/A</v>
      </c>
      <c r="D70"/>
      <c r="E70" s="300"/>
      <c r="F70" s="261"/>
      <c r="G70"/>
      <c r="H70"/>
      <c r="I70"/>
      <c r="J70"/>
      <c r="K70"/>
      <c r="L70"/>
      <c r="M70"/>
      <c r="N70"/>
      <c r="O70"/>
      <c r="P70" s="261"/>
      <c r="Q70"/>
      <c r="R70"/>
      <c r="S70" s="231"/>
    </row>
    <row r="71" spans="2:19" ht="15">
      <c r="B71" s="270"/>
      <c r="C71" s="314" t="e">
        <f t="shared" si="1"/>
        <v>#N/A</v>
      </c>
      <c r="D71"/>
      <c r="E71" s="300"/>
      <c r="F71" s="261"/>
      <c r="G71"/>
      <c r="H71"/>
      <c r="I71"/>
      <c r="J71"/>
      <c r="K71"/>
      <c r="L71"/>
      <c r="M71"/>
      <c r="N71"/>
      <c r="O71"/>
      <c r="P71" s="261"/>
      <c r="Q71"/>
      <c r="R71"/>
      <c r="S71" s="231"/>
    </row>
    <row r="72" spans="2:19" ht="15">
      <c r="B72" s="270"/>
      <c r="C72" s="314" t="e">
        <f t="shared" si="1"/>
        <v>#N/A</v>
      </c>
      <c r="D72"/>
      <c r="E72" s="300"/>
      <c r="F72" s="261"/>
      <c r="G72"/>
      <c r="H72"/>
      <c r="I72"/>
      <c r="J72"/>
      <c r="K72"/>
      <c r="L72"/>
      <c r="M72"/>
      <c r="N72"/>
      <c r="O72"/>
      <c r="P72" s="261"/>
      <c r="Q72"/>
      <c r="R72"/>
      <c r="S72" s="231"/>
    </row>
    <row r="73" spans="2:19" ht="15">
      <c r="B73" s="270"/>
      <c r="C73" s="314" t="e">
        <f t="shared" si="1"/>
        <v>#N/A</v>
      </c>
      <c r="D73"/>
      <c r="E73" s="300"/>
      <c r="F73" s="261"/>
      <c r="G73"/>
      <c r="H73"/>
      <c r="I73"/>
      <c r="J73"/>
      <c r="K73"/>
      <c r="L73"/>
      <c r="M73"/>
      <c r="N73"/>
      <c r="O73"/>
      <c r="P73" s="261"/>
      <c r="Q73"/>
      <c r="R73"/>
      <c r="S73" s="231"/>
    </row>
    <row r="74" spans="2:19" ht="15">
      <c r="B74" s="270"/>
      <c r="C74" s="314" t="e">
        <f t="shared" si="1"/>
        <v>#N/A</v>
      </c>
      <c r="D74"/>
      <c r="E74" s="300"/>
      <c r="F74" s="261"/>
      <c r="G74"/>
      <c r="H74"/>
      <c r="I74"/>
      <c r="J74"/>
      <c r="K74"/>
      <c r="L74"/>
      <c r="M74"/>
      <c r="N74"/>
      <c r="O74"/>
      <c r="P74" s="261"/>
      <c r="Q74"/>
      <c r="R74"/>
      <c r="S74" s="231"/>
    </row>
    <row r="75" spans="2:19" ht="15">
      <c r="B75" s="270"/>
      <c r="C75" s="314" t="e">
        <f t="shared" si="1"/>
        <v>#N/A</v>
      </c>
      <c r="D75"/>
      <c r="E75" s="300"/>
      <c r="F75" s="261"/>
      <c r="G75"/>
      <c r="H75"/>
      <c r="I75"/>
      <c r="J75"/>
      <c r="K75"/>
      <c r="L75"/>
      <c r="M75"/>
      <c r="N75"/>
      <c r="O75"/>
      <c r="P75" s="261"/>
      <c r="Q75"/>
      <c r="R75"/>
      <c r="S75" s="231"/>
    </row>
    <row r="76" spans="2:19" ht="15">
      <c r="B76" s="270"/>
      <c r="C76" s="314" t="e">
        <f t="shared" si="1"/>
        <v>#N/A</v>
      </c>
      <c r="D76"/>
      <c r="E76" s="300"/>
      <c r="F76" s="261"/>
      <c r="G76"/>
      <c r="H76"/>
      <c r="I76"/>
      <c r="J76"/>
      <c r="K76"/>
      <c r="L76"/>
      <c r="M76"/>
      <c r="N76"/>
      <c r="O76"/>
      <c r="P76" s="261"/>
      <c r="Q76"/>
      <c r="R76"/>
      <c r="S76" s="231"/>
    </row>
    <row r="77" spans="2:19" ht="15">
      <c r="B77" s="270"/>
      <c r="C77" s="314" t="e">
        <f t="shared" si="1"/>
        <v>#N/A</v>
      </c>
      <c r="D77"/>
      <c r="E77" s="300"/>
      <c r="F77" s="261"/>
      <c r="G77"/>
      <c r="H77"/>
      <c r="I77"/>
      <c r="J77"/>
      <c r="K77"/>
      <c r="L77"/>
      <c r="M77"/>
      <c r="N77"/>
      <c r="O77"/>
      <c r="P77" s="261"/>
      <c r="Q77"/>
      <c r="R77"/>
      <c r="S77" s="231"/>
    </row>
    <row r="78" spans="2:19" ht="15">
      <c r="B78" s="270"/>
      <c r="C78" s="314" t="e">
        <f t="shared" si="1"/>
        <v>#N/A</v>
      </c>
      <c r="D78"/>
      <c r="E78" s="300"/>
      <c r="F78" s="261"/>
      <c r="G78"/>
      <c r="H78"/>
      <c r="I78"/>
      <c r="J78"/>
      <c r="K78"/>
      <c r="L78"/>
      <c r="M78"/>
      <c r="N78"/>
      <c r="O78"/>
      <c r="P78" s="261"/>
      <c r="Q78"/>
      <c r="R78"/>
      <c r="S78" s="231"/>
    </row>
    <row r="79" spans="2:19" ht="15">
      <c r="B79" s="270"/>
      <c r="C79" s="314" t="e">
        <f t="shared" si="1"/>
        <v>#N/A</v>
      </c>
      <c r="D79"/>
      <c r="E79" s="300"/>
      <c r="F79" s="261"/>
      <c r="G79"/>
      <c r="H79"/>
      <c r="I79"/>
      <c r="J79"/>
      <c r="K79"/>
      <c r="L79"/>
      <c r="M79"/>
      <c r="N79"/>
      <c r="O79"/>
      <c r="P79" s="261"/>
      <c r="Q79"/>
      <c r="R79"/>
      <c r="S79" s="231"/>
    </row>
    <row r="80" spans="2:19" ht="15">
      <c r="B80" s="270"/>
      <c r="C80" s="314" t="e">
        <f t="shared" si="1"/>
        <v>#N/A</v>
      </c>
      <c r="D80"/>
      <c r="E80" s="300"/>
      <c r="F80" s="261"/>
      <c r="G80"/>
      <c r="H80"/>
      <c r="I80"/>
      <c r="J80"/>
      <c r="K80"/>
      <c r="L80"/>
      <c r="M80"/>
      <c r="N80"/>
      <c r="O80"/>
      <c r="P80" s="261"/>
      <c r="Q80"/>
      <c r="R80"/>
      <c r="S80" s="231"/>
    </row>
    <row r="81" spans="2:19" ht="15">
      <c r="B81" s="270"/>
      <c r="C81" s="314" t="e">
        <f t="shared" si="1"/>
        <v>#N/A</v>
      </c>
      <c r="D81"/>
      <c r="E81" s="300"/>
      <c r="F81" s="261"/>
      <c r="G81"/>
      <c r="H81"/>
      <c r="I81"/>
      <c r="J81"/>
      <c r="K81"/>
      <c r="L81"/>
      <c r="M81"/>
      <c r="N81"/>
      <c r="O81"/>
      <c r="P81" s="261"/>
      <c r="Q81"/>
      <c r="R81"/>
      <c r="S81" s="231"/>
    </row>
    <row r="82" spans="2:19" ht="15">
      <c r="B82" s="270"/>
      <c r="C82" s="314" t="e">
        <f t="shared" si="1"/>
        <v>#N/A</v>
      </c>
      <c r="D82"/>
      <c r="E82" s="300"/>
      <c r="F82" s="261"/>
      <c r="G82"/>
      <c r="H82"/>
      <c r="I82"/>
      <c r="J82"/>
      <c r="K82"/>
      <c r="L82"/>
      <c r="M82"/>
      <c r="N82"/>
      <c r="O82"/>
      <c r="P82" s="261"/>
      <c r="Q82"/>
      <c r="R82"/>
      <c r="S82" s="231"/>
    </row>
    <row r="83" spans="2:19" ht="15">
      <c r="B83" s="270"/>
      <c r="C83" s="314" t="e">
        <f t="shared" si="1"/>
        <v>#N/A</v>
      </c>
      <c r="D83"/>
      <c r="E83" s="300"/>
      <c r="F83" s="261"/>
      <c r="G83"/>
      <c r="H83"/>
      <c r="I83"/>
      <c r="J83"/>
      <c r="K83"/>
      <c r="L83"/>
      <c r="M83"/>
      <c r="N83"/>
      <c r="O83"/>
      <c r="P83" s="261"/>
      <c r="Q83"/>
      <c r="R83"/>
      <c r="S83" s="231"/>
    </row>
    <row r="84" spans="2:19" ht="15">
      <c r="B84" s="270"/>
      <c r="C84" s="314" t="e">
        <f t="shared" si="1"/>
        <v>#N/A</v>
      </c>
      <c r="D84"/>
      <c r="E84" s="300"/>
      <c r="F84" s="261"/>
      <c r="G84"/>
      <c r="H84"/>
      <c r="I84"/>
      <c r="J84"/>
      <c r="K84"/>
      <c r="L84"/>
      <c r="M84"/>
      <c r="N84"/>
      <c r="O84"/>
      <c r="P84" s="261"/>
      <c r="Q84"/>
      <c r="R84"/>
      <c r="S84" s="231"/>
    </row>
    <row r="85" spans="2:19" ht="15">
      <c r="B85" s="270"/>
      <c r="C85" s="314" t="e">
        <f t="shared" si="1"/>
        <v>#N/A</v>
      </c>
      <c r="D85"/>
      <c r="E85" s="300"/>
      <c r="F85" s="261"/>
      <c r="G85"/>
      <c r="H85"/>
      <c r="I85"/>
      <c r="J85"/>
      <c r="K85"/>
      <c r="L85"/>
      <c r="M85"/>
      <c r="N85"/>
      <c r="O85"/>
      <c r="P85" s="261"/>
      <c r="Q85"/>
      <c r="R85"/>
      <c r="S85" s="231"/>
    </row>
    <row r="86" spans="2:19" ht="15">
      <c r="B86" s="270"/>
      <c r="C86" s="314" t="e">
        <f t="shared" si="1"/>
        <v>#N/A</v>
      </c>
      <c r="D86"/>
      <c r="E86" s="300"/>
      <c r="F86" s="261"/>
      <c r="G86"/>
      <c r="H86"/>
      <c r="I86"/>
      <c r="J86"/>
      <c r="K86"/>
      <c r="L86"/>
      <c r="M86"/>
      <c r="N86"/>
      <c r="O86"/>
      <c r="P86" s="261"/>
      <c r="Q86"/>
      <c r="R86"/>
      <c r="S86" s="231"/>
    </row>
    <row r="87" spans="2:19" ht="15">
      <c r="B87" s="270"/>
      <c r="C87" s="314" t="e">
        <f t="shared" si="1"/>
        <v>#N/A</v>
      </c>
      <c r="D87"/>
      <c r="E87" s="300"/>
      <c r="F87" s="261"/>
      <c r="G87"/>
      <c r="H87"/>
      <c r="I87"/>
      <c r="J87"/>
      <c r="K87"/>
      <c r="L87"/>
      <c r="M87"/>
      <c r="N87"/>
      <c r="O87"/>
      <c r="P87" s="261"/>
      <c r="Q87"/>
      <c r="R87"/>
      <c r="S87" s="231"/>
    </row>
    <row r="88" spans="2:19" ht="15">
      <c r="B88" s="270"/>
      <c r="C88" s="314" t="e">
        <f t="shared" si="1"/>
        <v>#N/A</v>
      </c>
      <c r="D88"/>
      <c r="E88" s="300"/>
      <c r="F88" s="261"/>
      <c r="G88"/>
      <c r="H88"/>
      <c r="I88"/>
      <c r="J88"/>
      <c r="K88"/>
      <c r="L88"/>
      <c r="M88"/>
      <c r="N88"/>
      <c r="O88"/>
      <c r="P88" s="261"/>
      <c r="Q88"/>
      <c r="R88"/>
      <c r="S88" s="231"/>
    </row>
    <row r="89" spans="2:19" ht="15">
      <c r="B89" s="270"/>
      <c r="C89" s="314" t="e">
        <f t="shared" si="1"/>
        <v>#N/A</v>
      </c>
      <c r="D89"/>
      <c r="E89" s="300"/>
      <c r="F89" s="261"/>
      <c r="G89"/>
      <c r="H89"/>
      <c r="I89"/>
      <c r="J89"/>
      <c r="K89"/>
      <c r="L89"/>
      <c r="M89"/>
      <c r="N89"/>
      <c r="O89"/>
      <c r="P89" s="261"/>
      <c r="Q89"/>
      <c r="R89"/>
      <c r="S89" s="231"/>
    </row>
    <row r="90" spans="2:19" ht="15">
      <c r="B90" s="270"/>
      <c r="C90" s="314" t="e">
        <f t="shared" si="1"/>
        <v>#N/A</v>
      </c>
      <c r="D90"/>
      <c r="E90" s="300"/>
      <c r="F90" s="261"/>
      <c r="G90"/>
      <c r="H90"/>
      <c r="I90"/>
      <c r="J90"/>
      <c r="K90"/>
      <c r="L90"/>
      <c r="M90"/>
      <c r="N90"/>
      <c r="O90"/>
      <c r="P90" s="261"/>
      <c r="Q90"/>
      <c r="R90"/>
      <c r="S90" s="231"/>
    </row>
    <row r="91" spans="2:19" ht="15">
      <c r="B91" s="270"/>
      <c r="C91" s="314" t="e">
        <f t="shared" si="1"/>
        <v>#N/A</v>
      </c>
      <c r="D91"/>
      <c r="E91" s="300"/>
      <c r="F91" s="261"/>
      <c r="G91"/>
      <c r="H91"/>
      <c r="I91"/>
      <c r="J91"/>
      <c r="K91"/>
      <c r="L91"/>
      <c r="M91"/>
      <c r="N91"/>
      <c r="O91"/>
      <c r="P91" s="261"/>
      <c r="Q91"/>
      <c r="R91"/>
      <c r="S91" s="231"/>
    </row>
    <row r="92" spans="2:19" ht="15">
      <c r="B92" s="270"/>
      <c r="C92" s="314" t="e">
        <f t="shared" si="1"/>
        <v>#N/A</v>
      </c>
      <c r="D92"/>
      <c r="E92" s="300"/>
      <c r="F92" s="261"/>
      <c r="G92"/>
      <c r="H92"/>
      <c r="I92"/>
      <c r="J92"/>
      <c r="K92"/>
      <c r="L92"/>
      <c r="M92"/>
      <c r="N92"/>
      <c r="O92"/>
      <c r="P92" s="261"/>
      <c r="Q92"/>
      <c r="R92"/>
      <c r="S92" s="231"/>
    </row>
    <row r="93" spans="2:19" ht="15">
      <c r="B93" s="270"/>
      <c r="C93" s="314" t="e">
        <f t="shared" si="1"/>
        <v>#N/A</v>
      </c>
      <c r="D93"/>
      <c r="E93" s="300"/>
      <c r="F93" s="261"/>
      <c r="G93"/>
      <c r="H93"/>
      <c r="I93"/>
      <c r="J93"/>
      <c r="K93"/>
      <c r="L93"/>
      <c r="M93"/>
      <c r="N93"/>
      <c r="O93"/>
      <c r="P93" s="261"/>
      <c r="Q93"/>
      <c r="R93"/>
      <c r="S93" s="231"/>
    </row>
    <row r="94" spans="2:19" ht="15">
      <c r="B94" s="270"/>
      <c r="C94" s="314" t="e">
        <f t="shared" si="1"/>
        <v>#N/A</v>
      </c>
      <c r="D94"/>
      <c r="E94" s="300"/>
      <c r="F94" s="261"/>
      <c r="G94"/>
      <c r="H94"/>
      <c r="I94"/>
      <c r="J94"/>
      <c r="K94"/>
      <c r="L94"/>
      <c r="M94"/>
      <c r="N94"/>
      <c r="O94"/>
      <c r="P94" s="261"/>
      <c r="Q94"/>
      <c r="R94"/>
      <c r="S94" s="231"/>
    </row>
    <row r="95" spans="2:19" ht="15">
      <c r="B95" s="270"/>
      <c r="C95" s="314" t="e">
        <f t="shared" si="1"/>
        <v>#N/A</v>
      </c>
      <c r="D95"/>
      <c r="E95" s="300"/>
      <c r="F95" s="261"/>
      <c r="G95"/>
      <c r="H95"/>
      <c r="I95"/>
      <c r="J95"/>
      <c r="K95"/>
      <c r="L95"/>
      <c r="M95"/>
      <c r="N95"/>
      <c r="O95"/>
      <c r="P95" s="261"/>
      <c r="Q95"/>
      <c r="R95"/>
      <c r="S95" s="231"/>
    </row>
    <row r="96" spans="2:19" ht="15">
      <c r="B96" s="270"/>
      <c r="C96" s="314" t="e">
        <f t="shared" si="1"/>
        <v>#N/A</v>
      </c>
      <c r="D96"/>
      <c r="E96" s="300"/>
      <c r="F96" s="261"/>
      <c r="G96"/>
      <c r="H96"/>
      <c r="I96"/>
      <c r="J96"/>
      <c r="K96"/>
      <c r="L96"/>
      <c r="M96"/>
      <c r="N96"/>
      <c r="O96"/>
      <c r="P96" s="261"/>
      <c r="Q96"/>
      <c r="R96"/>
      <c r="S96" s="231"/>
    </row>
    <row r="97" spans="2:19" ht="15">
      <c r="B97" s="270"/>
      <c r="C97" s="314" t="e">
        <f t="shared" si="1"/>
        <v>#N/A</v>
      </c>
      <c r="D97"/>
      <c r="E97" s="300"/>
      <c r="F97" s="261"/>
      <c r="G97"/>
      <c r="H97"/>
      <c r="I97"/>
      <c r="J97"/>
      <c r="K97"/>
      <c r="L97"/>
      <c r="M97"/>
      <c r="N97"/>
      <c r="O97"/>
      <c r="P97" s="261"/>
      <c r="Q97"/>
      <c r="R97"/>
      <c r="S97" s="231"/>
    </row>
    <row r="98" spans="2:19" ht="15">
      <c r="B98" s="270"/>
      <c r="C98" s="314" t="e">
        <f t="shared" si="1"/>
        <v>#N/A</v>
      </c>
      <c r="D98"/>
      <c r="E98" s="300"/>
      <c r="F98" s="261"/>
      <c r="G98"/>
      <c r="H98"/>
      <c r="I98"/>
      <c r="J98"/>
      <c r="K98"/>
      <c r="L98"/>
      <c r="M98"/>
      <c r="N98"/>
      <c r="O98"/>
      <c r="P98" s="261"/>
      <c r="Q98"/>
      <c r="R98"/>
      <c r="S98" s="231"/>
    </row>
    <row r="99" spans="2:19" ht="15">
      <c r="B99" s="270"/>
      <c r="C99" s="314" t="e">
        <f t="shared" si="1"/>
        <v>#N/A</v>
      </c>
      <c r="D99"/>
      <c r="E99" s="300"/>
      <c r="F99" s="261"/>
      <c r="G99"/>
      <c r="H99"/>
      <c r="I99"/>
      <c r="J99"/>
      <c r="K99"/>
      <c r="L99"/>
      <c r="M99"/>
      <c r="N99"/>
      <c r="O99"/>
      <c r="P99" s="261"/>
      <c r="Q99"/>
      <c r="R99"/>
      <c r="S99" s="231"/>
    </row>
    <row r="100" spans="2:19" ht="15">
      <c r="B100" s="270"/>
      <c r="C100" s="314" t="e">
        <f t="shared" si="1"/>
        <v>#N/A</v>
      </c>
      <c r="D100"/>
      <c r="E100" s="300"/>
      <c r="F100" s="261"/>
      <c r="G100"/>
      <c r="H100"/>
      <c r="I100"/>
      <c r="J100"/>
      <c r="K100"/>
      <c r="L100"/>
      <c r="M100"/>
      <c r="N100"/>
      <c r="O100"/>
      <c r="P100" s="261"/>
      <c r="Q100"/>
      <c r="R100"/>
      <c r="S100" s="231"/>
    </row>
    <row r="101" spans="2:19" ht="15">
      <c r="B101" s="270"/>
      <c r="C101" s="314" t="e">
        <f t="shared" si="1"/>
        <v>#N/A</v>
      </c>
      <c r="D101"/>
      <c r="E101" s="300"/>
      <c r="F101" s="261"/>
      <c r="G101"/>
      <c r="H101"/>
      <c r="I101"/>
      <c r="J101"/>
      <c r="K101"/>
      <c r="L101"/>
      <c r="M101"/>
      <c r="N101"/>
      <c r="O101"/>
      <c r="P101" s="261"/>
      <c r="Q101"/>
      <c r="R101"/>
      <c r="S101" s="231"/>
    </row>
    <row r="102" spans="2:19" ht="15">
      <c r="B102" s="270"/>
      <c r="C102" s="314" t="e">
        <f t="shared" si="1"/>
        <v>#N/A</v>
      </c>
      <c r="D102"/>
      <c r="E102" s="300"/>
      <c r="F102" s="261"/>
      <c r="G102"/>
      <c r="H102"/>
      <c r="I102"/>
      <c r="J102"/>
      <c r="K102"/>
      <c r="L102"/>
      <c r="M102"/>
      <c r="N102"/>
      <c r="O102"/>
      <c r="P102" s="261"/>
      <c r="Q102"/>
      <c r="R102"/>
      <c r="S102" s="231"/>
    </row>
    <row r="103" spans="2:19" ht="15">
      <c r="B103" s="270"/>
      <c r="C103" s="314" t="e">
        <f t="shared" si="1"/>
        <v>#N/A</v>
      </c>
      <c r="D103"/>
      <c r="E103" s="300"/>
      <c r="F103" s="261"/>
      <c r="G103"/>
      <c r="H103"/>
      <c r="I103"/>
      <c r="J103"/>
      <c r="K103"/>
      <c r="L103"/>
      <c r="M103"/>
      <c r="N103"/>
      <c r="O103"/>
      <c r="P103" s="261"/>
      <c r="Q103"/>
      <c r="R103"/>
      <c r="S103" s="231"/>
    </row>
    <row r="104" spans="2:19" ht="15">
      <c r="B104" s="270"/>
      <c r="C104" s="314" t="e">
        <f t="shared" si="1"/>
        <v>#N/A</v>
      </c>
      <c r="D104"/>
      <c r="E104" s="300"/>
      <c r="F104" s="261"/>
      <c r="G104"/>
      <c r="H104"/>
      <c r="I104"/>
      <c r="J104"/>
      <c r="K104"/>
      <c r="L104"/>
      <c r="M104"/>
      <c r="N104"/>
      <c r="O104"/>
      <c r="P104" s="261"/>
      <c r="Q104"/>
      <c r="R104"/>
      <c r="S104" s="231"/>
    </row>
    <row r="105" spans="2:19" ht="15">
      <c r="B105" s="270"/>
      <c r="C105" s="314" t="e">
        <f t="shared" si="1"/>
        <v>#N/A</v>
      </c>
      <c r="D105"/>
      <c r="E105" s="300"/>
      <c r="F105" s="261"/>
      <c r="G105"/>
      <c r="H105"/>
      <c r="I105"/>
      <c r="J105"/>
      <c r="K105"/>
      <c r="L105"/>
      <c r="M105"/>
      <c r="N105"/>
      <c r="O105"/>
      <c r="P105" s="261"/>
      <c r="Q105"/>
      <c r="R105"/>
      <c r="S105" s="231"/>
    </row>
    <row r="106" spans="2:19" ht="15">
      <c r="B106" s="270"/>
      <c r="C106" s="314" t="e">
        <f t="shared" si="1"/>
        <v>#N/A</v>
      </c>
      <c r="D106"/>
      <c r="E106" s="300"/>
      <c r="F106" s="261"/>
      <c r="G106"/>
      <c r="H106"/>
      <c r="I106"/>
      <c r="J106"/>
      <c r="K106"/>
      <c r="L106"/>
      <c r="M106"/>
      <c r="N106"/>
      <c r="O106"/>
      <c r="P106" s="261"/>
      <c r="Q106"/>
      <c r="R106"/>
      <c r="S106" s="231"/>
    </row>
    <row r="107" spans="2:19" ht="15">
      <c r="B107" s="270"/>
      <c r="C107" s="314" t="e">
        <f t="shared" si="1"/>
        <v>#N/A</v>
      </c>
      <c r="D107"/>
      <c r="E107" s="300"/>
      <c r="F107" s="261"/>
      <c r="G107"/>
      <c r="H107"/>
      <c r="I107"/>
      <c r="J107"/>
      <c r="K107"/>
      <c r="L107"/>
      <c r="M107"/>
      <c r="N107"/>
      <c r="O107"/>
      <c r="P107" s="261"/>
      <c r="Q107"/>
      <c r="R107"/>
      <c r="S107" s="231"/>
    </row>
    <row r="108" spans="2:19" ht="15">
      <c r="B108" s="270"/>
      <c r="C108" s="314" t="e">
        <f t="shared" si="1"/>
        <v>#N/A</v>
      </c>
      <c r="D108"/>
      <c r="E108" s="300"/>
      <c r="F108" s="261"/>
      <c r="G108"/>
      <c r="H108"/>
      <c r="I108"/>
      <c r="J108"/>
      <c r="K108"/>
      <c r="L108"/>
      <c r="M108"/>
      <c r="N108"/>
      <c r="O108"/>
      <c r="P108" s="261"/>
      <c r="Q108"/>
      <c r="R108"/>
      <c r="S108" s="231"/>
    </row>
    <row r="109" spans="2:19" ht="15">
      <c r="B109" s="270"/>
      <c r="C109" s="314" t="e">
        <f t="shared" si="1"/>
        <v>#N/A</v>
      </c>
      <c r="D109"/>
      <c r="E109" s="300"/>
      <c r="F109" s="261"/>
      <c r="G109"/>
      <c r="H109"/>
      <c r="I109"/>
      <c r="J109"/>
      <c r="K109"/>
      <c r="L109"/>
      <c r="M109"/>
      <c r="N109"/>
      <c r="O109"/>
      <c r="P109" s="261"/>
      <c r="Q109"/>
      <c r="R109"/>
      <c r="S109" s="231"/>
    </row>
    <row r="110" spans="2:19" ht="15">
      <c r="B110" s="270"/>
      <c r="C110" s="314" t="e">
        <f t="shared" si="1"/>
        <v>#N/A</v>
      </c>
      <c r="D110"/>
      <c r="E110" s="300"/>
      <c r="F110" s="261"/>
      <c r="G110"/>
      <c r="H110"/>
      <c r="I110"/>
      <c r="J110"/>
      <c r="K110"/>
      <c r="L110"/>
      <c r="M110"/>
      <c r="N110"/>
      <c r="O110"/>
      <c r="P110" s="261"/>
      <c r="Q110"/>
      <c r="R110"/>
      <c r="S110" s="231"/>
    </row>
    <row r="111" spans="2:19" ht="15">
      <c r="B111" s="270"/>
      <c r="C111" s="314" t="e">
        <f t="shared" si="1"/>
        <v>#N/A</v>
      </c>
      <c r="D111"/>
      <c r="E111" s="300"/>
      <c r="F111" s="261"/>
      <c r="G111"/>
      <c r="H111"/>
      <c r="I111"/>
      <c r="J111"/>
      <c r="K111"/>
      <c r="L111"/>
      <c r="M111"/>
      <c r="N111"/>
      <c r="O111"/>
      <c r="P111" s="261"/>
      <c r="Q111"/>
      <c r="R111"/>
      <c r="S111" s="231"/>
    </row>
    <row r="112" spans="2:19" ht="15">
      <c r="B112" s="270"/>
      <c r="C112" s="314" t="e">
        <f t="shared" si="1"/>
        <v>#N/A</v>
      </c>
      <c r="D112"/>
      <c r="E112" s="300"/>
      <c r="F112" s="261"/>
      <c r="G112"/>
      <c r="H112"/>
      <c r="I112"/>
      <c r="J112"/>
      <c r="K112"/>
      <c r="L112"/>
      <c r="M112"/>
      <c r="N112"/>
      <c r="O112"/>
      <c r="P112" s="261"/>
      <c r="Q112"/>
      <c r="R112"/>
      <c r="S112" s="231"/>
    </row>
    <row r="113" spans="2:19" ht="15">
      <c r="B113" s="270"/>
      <c r="C113" s="314" t="e">
        <f t="shared" si="1"/>
        <v>#N/A</v>
      </c>
      <c r="D113"/>
      <c r="E113" s="300"/>
      <c r="F113" s="261"/>
      <c r="G113"/>
      <c r="H113"/>
      <c r="I113"/>
      <c r="J113"/>
      <c r="K113"/>
      <c r="L113"/>
      <c r="M113"/>
      <c r="N113"/>
      <c r="O113"/>
      <c r="P113" s="261"/>
      <c r="Q113"/>
      <c r="R113"/>
      <c r="S113" s="231"/>
    </row>
    <row r="114" spans="2:19" ht="15">
      <c r="B114" s="270"/>
      <c r="C114" s="314" t="e">
        <f t="shared" si="1"/>
        <v>#N/A</v>
      </c>
      <c r="D114"/>
      <c r="E114" s="300"/>
      <c r="F114" s="261"/>
      <c r="G114"/>
      <c r="H114"/>
      <c r="I114"/>
      <c r="J114"/>
      <c r="K114"/>
      <c r="L114"/>
      <c r="M114"/>
      <c r="N114"/>
      <c r="O114"/>
      <c r="P114" s="261"/>
      <c r="Q114"/>
      <c r="R114"/>
      <c r="S114" s="231"/>
    </row>
    <row r="115" spans="2:19" ht="15">
      <c r="B115" s="270"/>
      <c r="C115" s="314" t="e">
        <f t="shared" si="1"/>
        <v>#N/A</v>
      </c>
      <c r="D115"/>
      <c r="E115" s="300"/>
      <c r="F115" s="261"/>
      <c r="G115"/>
      <c r="H115"/>
      <c r="I115"/>
      <c r="J115"/>
      <c r="K115"/>
      <c r="L115"/>
      <c r="M115"/>
      <c r="N115"/>
      <c r="O115"/>
      <c r="P115" s="261"/>
      <c r="Q115"/>
      <c r="R115"/>
      <c r="S115" s="231"/>
    </row>
    <row r="116" spans="2:19" ht="15">
      <c r="B116" s="270"/>
      <c r="C116" s="314" t="e">
        <f t="shared" si="1"/>
        <v>#N/A</v>
      </c>
      <c r="D116"/>
      <c r="E116" s="300"/>
      <c r="F116" s="261"/>
      <c r="G116"/>
      <c r="H116"/>
      <c r="I116"/>
      <c r="J116"/>
      <c r="K116"/>
      <c r="L116"/>
      <c r="M116"/>
      <c r="N116"/>
      <c r="O116"/>
      <c r="P116" s="261"/>
      <c r="Q116"/>
      <c r="R116"/>
      <c r="S116" s="231"/>
    </row>
    <row r="117" spans="2:19" ht="15">
      <c r="B117" s="270"/>
      <c r="C117" s="314" t="e">
        <f t="shared" si="1"/>
        <v>#N/A</v>
      </c>
      <c r="D117"/>
      <c r="E117" s="300"/>
      <c r="F117" s="261"/>
      <c r="G117"/>
      <c r="H117"/>
      <c r="I117"/>
      <c r="J117"/>
      <c r="K117"/>
      <c r="L117"/>
      <c r="M117"/>
      <c r="N117"/>
      <c r="O117"/>
      <c r="P117" s="261"/>
      <c r="Q117"/>
      <c r="R117"/>
      <c r="S117" s="231"/>
    </row>
    <row r="118" spans="2:19" ht="15">
      <c r="B118" s="270"/>
      <c r="C118" s="314" t="e">
        <f t="shared" si="1"/>
        <v>#N/A</v>
      </c>
      <c r="D118"/>
      <c r="E118" s="300"/>
      <c r="F118" s="261"/>
      <c r="G118"/>
      <c r="H118"/>
      <c r="I118"/>
      <c r="J118"/>
      <c r="K118"/>
      <c r="L118"/>
      <c r="M118"/>
      <c r="N118"/>
      <c r="O118"/>
      <c r="P118" s="261"/>
      <c r="Q118"/>
      <c r="R118"/>
      <c r="S118" s="231"/>
    </row>
    <row r="119" spans="2:19" ht="15">
      <c r="B119" s="270"/>
      <c r="C119" s="314" t="e">
        <f t="shared" si="1"/>
        <v>#N/A</v>
      </c>
      <c r="D119"/>
      <c r="E119" s="300"/>
      <c r="F119" s="261"/>
      <c r="G119"/>
      <c r="H119"/>
      <c r="I119"/>
      <c r="J119"/>
      <c r="K119"/>
      <c r="L119"/>
      <c r="M119"/>
      <c r="N119"/>
      <c r="O119"/>
      <c r="P119" s="261"/>
      <c r="Q119"/>
      <c r="R119"/>
      <c r="S119" s="231"/>
    </row>
    <row r="120" spans="2:19" ht="15">
      <c r="B120" s="270"/>
      <c r="C120" s="314" t="e">
        <f t="shared" si="1"/>
        <v>#N/A</v>
      </c>
      <c r="D120"/>
      <c r="E120" s="300"/>
      <c r="F120" s="261"/>
      <c r="G120"/>
      <c r="H120"/>
      <c r="I120"/>
      <c r="J120"/>
      <c r="K120"/>
      <c r="L120"/>
      <c r="M120"/>
      <c r="N120"/>
      <c r="O120"/>
      <c r="P120" s="261"/>
      <c r="Q120"/>
      <c r="R120"/>
      <c r="S120" s="231"/>
    </row>
    <row r="121" spans="2:19" ht="15">
      <c r="B121" s="270"/>
      <c r="C121" s="314" t="e">
        <f t="shared" si="1"/>
        <v>#N/A</v>
      </c>
      <c r="D121"/>
      <c r="E121" s="300"/>
      <c r="F121" s="261"/>
      <c r="G121"/>
      <c r="H121"/>
      <c r="I121"/>
      <c r="J121"/>
      <c r="K121"/>
      <c r="L121"/>
      <c r="M121"/>
      <c r="N121"/>
      <c r="O121"/>
      <c r="P121" s="261"/>
      <c r="Q121"/>
      <c r="R121"/>
      <c r="S121" s="231"/>
    </row>
    <row r="122" spans="2:19" ht="15">
      <c r="B122" s="270"/>
      <c r="C122" s="314" t="e">
        <f t="shared" si="1"/>
        <v>#N/A</v>
      </c>
      <c r="D122"/>
      <c r="E122" s="300"/>
      <c r="F122" s="261"/>
      <c r="G122"/>
      <c r="H122"/>
      <c r="I122"/>
      <c r="J122"/>
      <c r="K122"/>
      <c r="L122"/>
      <c r="M122"/>
      <c r="N122"/>
      <c r="O122"/>
      <c r="P122" s="261"/>
      <c r="Q122"/>
      <c r="R122"/>
      <c r="S122" s="231"/>
    </row>
    <row r="123" spans="2:19" ht="15">
      <c r="B123" s="270"/>
      <c r="C123" s="314" t="e">
        <f t="shared" si="1"/>
        <v>#N/A</v>
      </c>
      <c r="D123"/>
      <c r="E123" s="300"/>
      <c r="F123" s="261"/>
      <c r="G123"/>
      <c r="H123"/>
      <c r="I123"/>
      <c r="J123"/>
      <c r="K123"/>
      <c r="L123"/>
      <c r="M123"/>
      <c r="N123"/>
      <c r="O123"/>
      <c r="P123" s="261"/>
      <c r="Q123"/>
      <c r="R123"/>
      <c r="S123" s="231"/>
    </row>
    <row r="124" spans="2:19" ht="15">
      <c r="B124" s="270"/>
      <c r="C124" s="314" t="e">
        <f t="shared" si="1"/>
        <v>#N/A</v>
      </c>
      <c r="D124"/>
      <c r="E124" s="300"/>
      <c r="F124" s="261"/>
      <c r="G124"/>
      <c r="H124"/>
      <c r="I124"/>
      <c r="J124"/>
      <c r="K124"/>
      <c r="L124"/>
      <c r="M124"/>
      <c r="N124"/>
      <c r="O124"/>
      <c r="P124" s="261"/>
      <c r="Q124"/>
      <c r="R124"/>
      <c r="S124" s="231"/>
    </row>
    <row r="125" spans="2:19" ht="15">
      <c r="B125" s="270"/>
      <c r="C125" s="314" t="e">
        <f t="shared" si="1"/>
        <v>#N/A</v>
      </c>
      <c r="D125"/>
      <c r="E125" s="300"/>
      <c r="F125" s="261"/>
      <c r="G125"/>
      <c r="H125"/>
      <c r="I125"/>
      <c r="J125"/>
      <c r="K125"/>
      <c r="L125"/>
      <c r="M125"/>
      <c r="N125"/>
      <c r="O125"/>
      <c r="P125" s="261"/>
      <c r="Q125"/>
      <c r="R125"/>
      <c r="S125" s="231"/>
    </row>
    <row r="126" spans="2:19" ht="15">
      <c r="B126" s="270"/>
      <c r="C126" s="314" t="e">
        <f t="shared" si="1"/>
        <v>#N/A</v>
      </c>
      <c r="D126"/>
      <c r="E126" s="300"/>
      <c r="F126" s="261"/>
      <c r="G126"/>
      <c r="H126"/>
      <c r="I126"/>
      <c r="J126"/>
      <c r="K126"/>
      <c r="L126"/>
      <c r="M126"/>
      <c r="N126"/>
      <c r="O126"/>
      <c r="P126" s="261"/>
      <c r="Q126"/>
      <c r="R126"/>
      <c r="S126" s="231"/>
    </row>
    <row r="127" spans="2:19" ht="15">
      <c r="B127" s="270"/>
      <c r="C127" s="314" t="e">
        <f t="shared" si="1"/>
        <v>#N/A</v>
      </c>
      <c r="D127"/>
      <c r="E127" s="300"/>
      <c r="F127" s="261"/>
      <c r="G127"/>
      <c r="H127"/>
      <c r="I127"/>
      <c r="J127"/>
      <c r="K127"/>
      <c r="L127"/>
      <c r="M127"/>
      <c r="N127"/>
      <c r="O127"/>
      <c r="P127" s="261"/>
      <c r="Q127"/>
      <c r="R127"/>
      <c r="S127" s="231"/>
    </row>
    <row r="128" spans="2:19" ht="15">
      <c r="B128" s="270"/>
      <c r="C128" s="314" t="e">
        <f t="shared" si="1"/>
        <v>#N/A</v>
      </c>
      <c r="D128"/>
      <c r="E128" s="300"/>
      <c r="F128" s="261"/>
      <c r="G128"/>
      <c r="H128"/>
      <c r="I128"/>
      <c r="J128"/>
      <c r="K128"/>
      <c r="L128"/>
      <c r="M128"/>
      <c r="N128"/>
      <c r="O128"/>
      <c r="P128" s="261"/>
      <c r="Q128"/>
      <c r="R128"/>
      <c r="S128" s="231"/>
    </row>
    <row r="129" spans="2:19" ht="15">
      <c r="B129" s="270"/>
      <c r="C129" s="314" t="e">
        <f t="shared" si="1"/>
        <v>#N/A</v>
      </c>
      <c r="D129"/>
      <c r="E129" s="300"/>
      <c r="F129" s="261"/>
      <c r="G129"/>
      <c r="H129"/>
      <c r="I129"/>
      <c r="J129"/>
      <c r="K129"/>
      <c r="L129"/>
      <c r="M129"/>
      <c r="N129"/>
      <c r="O129"/>
      <c r="P129" s="261"/>
      <c r="Q129"/>
      <c r="R129"/>
      <c r="S129" s="231"/>
    </row>
    <row r="130" spans="2:19" ht="15">
      <c r="B130" s="270"/>
      <c r="C130" s="314" t="e">
        <f t="shared" si="1"/>
        <v>#N/A</v>
      </c>
      <c r="D130"/>
      <c r="E130" s="300"/>
      <c r="F130" s="261"/>
      <c r="G130"/>
      <c r="H130"/>
      <c r="I130"/>
      <c r="J130"/>
      <c r="K130"/>
      <c r="L130"/>
      <c r="M130"/>
      <c r="N130"/>
      <c r="O130"/>
      <c r="P130" s="261"/>
      <c r="Q130"/>
      <c r="R130"/>
      <c r="S130" s="231"/>
    </row>
    <row r="131" spans="2:19" ht="15">
      <c r="B131" s="270"/>
      <c r="C131" s="314" t="e">
        <f t="shared" ref="C131:C173" si="2">RANK(Q131,Q$66:Q$173)</f>
        <v>#N/A</v>
      </c>
      <c r="D131"/>
      <c r="E131" s="300"/>
      <c r="F131" s="261"/>
      <c r="G131"/>
      <c r="H131"/>
      <c r="I131"/>
      <c r="J131"/>
      <c r="K131"/>
      <c r="L131"/>
      <c r="M131"/>
      <c r="N131"/>
      <c r="O131"/>
      <c r="P131" s="261"/>
      <c r="Q131"/>
      <c r="R131"/>
      <c r="S131" s="231"/>
    </row>
    <row r="132" spans="2:19" ht="15">
      <c r="B132" s="270"/>
      <c r="C132" s="314" t="e">
        <f t="shared" si="2"/>
        <v>#N/A</v>
      </c>
      <c r="D132"/>
      <c r="E132" s="300"/>
      <c r="F132" s="261"/>
      <c r="G132"/>
      <c r="H132"/>
      <c r="I132"/>
      <c r="J132"/>
      <c r="K132"/>
      <c r="L132"/>
      <c r="M132"/>
      <c r="N132"/>
      <c r="O132"/>
      <c r="P132" s="261"/>
      <c r="Q132"/>
      <c r="R132"/>
      <c r="S132" s="231"/>
    </row>
    <row r="133" spans="2:19" ht="15">
      <c r="B133" s="270"/>
      <c r="C133" s="314" t="e">
        <f t="shared" si="2"/>
        <v>#N/A</v>
      </c>
      <c r="D133"/>
      <c r="E133" s="300"/>
      <c r="F133" s="261"/>
      <c r="G133"/>
      <c r="H133"/>
      <c r="I133"/>
      <c r="J133"/>
      <c r="K133"/>
      <c r="L133"/>
      <c r="M133"/>
      <c r="N133"/>
      <c r="O133"/>
      <c r="P133" s="261"/>
      <c r="Q133"/>
      <c r="R133"/>
      <c r="S133" s="231"/>
    </row>
    <row r="134" spans="2:19" ht="15">
      <c r="B134" s="270"/>
      <c r="C134" s="314" t="e">
        <f t="shared" si="2"/>
        <v>#N/A</v>
      </c>
      <c r="D134"/>
      <c r="E134" s="300"/>
      <c r="F134" s="261"/>
      <c r="G134"/>
      <c r="H134"/>
      <c r="I134"/>
      <c r="J134"/>
      <c r="K134"/>
      <c r="L134"/>
      <c r="M134"/>
      <c r="N134"/>
      <c r="O134"/>
      <c r="P134" s="261"/>
      <c r="Q134"/>
      <c r="R134"/>
      <c r="S134" s="231"/>
    </row>
    <row r="135" spans="2:19" ht="15">
      <c r="B135" s="270"/>
      <c r="C135" s="314" t="e">
        <f t="shared" si="2"/>
        <v>#N/A</v>
      </c>
      <c r="D135"/>
      <c r="E135" s="300"/>
      <c r="F135" s="261"/>
      <c r="G135"/>
      <c r="H135"/>
      <c r="I135"/>
      <c r="J135"/>
      <c r="K135"/>
      <c r="L135"/>
      <c r="M135"/>
      <c r="N135"/>
      <c r="O135"/>
      <c r="P135" s="261"/>
      <c r="Q135"/>
      <c r="R135"/>
      <c r="S135" s="231"/>
    </row>
    <row r="136" spans="2:19" ht="15">
      <c r="B136" s="270"/>
      <c r="C136" s="314" t="e">
        <f t="shared" si="2"/>
        <v>#N/A</v>
      </c>
      <c r="D136"/>
      <c r="E136" s="300"/>
      <c r="F136" s="261"/>
      <c r="G136"/>
      <c r="H136"/>
      <c r="I136"/>
      <c r="J136"/>
      <c r="K136"/>
      <c r="L136"/>
      <c r="M136"/>
      <c r="N136"/>
      <c r="O136"/>
      <c r="P136" s="261"/>
      <c r="Q136"/>
      <c r="R136"/>
      <c r="S136" s="231"/>
    </row>
    <row r="137" spans="2:19" ht="15">
      <c r="B137" s="270"/>
      <c r="C137" s="314" t="e">
        <f t="shared" si="2"/>
        <v>#N/A</v>
      </c>
      <c r="D137"/>
      <c r="E137" s="300"/>
      <c r="F137" s="261"/>
      <c r="G137"/>
      <c r="H137"/>
      <c r="I137"/>
      <c r="J137"/>
      <c r="K137"/>
      <c r="L137"/>
      <c r="M137"/>
      <c r="N137"/>
      <c r="O137"/>
      <c r="P137" s="261"/>
      <c r="Q137"/>
      <c r="R137"/>
      <c r="S137" s="231"/>
    </row>
    <row r="138" spans="2:19" ht="15">
      <c r="B138" s="270"/>
      <c r="C138" s="314" t="e">
        <f t="shared" si="2"/>
        <v>#N/A</v>
      </c>
      <c r="D138"/>
      <c r="E138" s="300"/>
      <c r="F138" s="261"/>
      <c r="G138"/>
      <c r="H138"/>
      <c r="I138"/>
      <c r="J138"/>
      <c r="K138"/>
      <c r="L138"/>
      <c r="M138"/>
      <c r="N138"/>
      <c r="O138"/>
      <c r="P138" s="261"/>
      <c r="Q138"/>
      <c r="R138"/>
      <c r="S138" s="231"/>
    </row>
    <row r="139" spans="2:19" ht="15">
      <c r="B139" s="270"/>
      <c r="C139" s="314" t="e">
        <f t="shared" si="2"/>
        <v>#N/A</v>
      </c>
      <c r="D139"/>
      <c r="E139" s="300"/>
      <c r="F139" s="261"/>
      <c r="G139"/>
      <c r="H139"/>
      <c r="I139"/>
      <c r="J139"/>
      <c r="K139"/>
      <c r="L139"/>
      <c r="M139"/>
      <c r="N139"/>
      <c r="O139"/>
      <c r="P139" s="261"/>
      <c r="Q139"/>
      <c r="R139"/>
      <c r="S139" s="231"/>
    </row>
    <row r="140" spans="2:19" ht="15">
      <c r="B140" s="270"/>
      <c r="C140" s="314" t="e">
        <f t="shared" si="2"/>
        <v>#N/A</v>
      </c>
      <c r="D140"/>
      <c r="E140" s="300"/>
      <c r="F140" s="261"/>
      <c r="G140"/>
      <c r="H140"/>
      <c r="I140"/>
      <c r="J140"/>
      <c r="K140"/>
      <c r="L140"/>
      <c r="M140"/>
      <c r="N140"/>
      <c r="O140"/>
      <c r="P140" s="261"/>
      <c r="Q140"/>
      <c r="R140"/>
      <c r="S140" s="231"/>
    </row>
    <row r="141" spans="2:19" ht="15">
      <c r="B141" s="270"/>
      <c r="C141" s="314" t="e">
        <f t="shared" si="2"/>
        <v>#N/A</v>
      </c>
      <c r="D141"/>
      <c r="E141" s="300"/>
      <c r="F141" s="261"/>
      <c r="G141"/>
      <c r="H141"/>
      <c r="I141"/>
      <c r="J141"/>
      <c r="K141"/>
      <c r="L141"/>
      <c r="M141"/>
      <c r="N141"/>
      <c r="O141"/>
      <c r="P141" s="261"/>
      <c r="Q141"/>
      <c r="R141"/>
      <c r="S141" s="231"/>
    </row>
    <row r="142" spans="2:19" ht="15">
      <c r="B142" s="270"/>
      <c r="C142" s="314" t="e">
        <f t="shared" si="2"/>
        <v>#N/A</v>
      </c>
      <c r="D142"/>
      <c r="E142" s="300"/>
      <c r="F142" s="261"/>
      <c r="G142"/>
      <c r="H142"/>
      <c r="I142"/>
      <c r="J142"/>
      <c r="K142"/>
      <c r="L142"/>
      <c r="M142"/>
      <c r="N142"/>
      <c r="O142"/>
      <c r="P142" s="261"/>
      <c r="Q142"/>
      <c r="R142"/>
      <c r="S142" s="231"/>
    </row>
    <row r="143" spans="2:19" ht="15">
      <c r="B143" s="270"/>
      <c r="C143" s="314" t="e">
        <f t="shared" si="2"/>
        <v>#N/A</v>
      </c>
      <c r="D143"/>
      <c r="E143" s="300"/>
      <c r="F143" s="261"/>
      <c r="G143"/>
      <c r="H143"/>
      <c r="I143"/>
      <c r="J143"/>
      <c r="K143"/>
      <c r="L143"/>
      <c r="M143"/>
      <c r="N143"/>
      <c r="O143"/>
      <c r="P143" s="261"/>
      <c r="Q143"/>
      <c r="R143"/>
      <c r="S143" s="231"/>
    </row>
    <row r="144" spans="2:19" ht="15">
      <c r="B144" s="270"/>
      <c r="C144" s="314" t="e">
        <f t="shared" si="2"/>
        <v>#N/A</v>
      </c>
      <c r="D144"/>
      <c r="E144" s="300"/>
      <c r="F144" s="261"/>
      <c r="G144"/>
      <c r="H144"/>
      <c r="I144"/>
      <c r="J144"/>
      <c r="K144"/>
      <c r="L144"/>
      <c r="M144"/>
      <c r="N144"/>
      <c r="O144"/>
      <c r="P144" s="261"/>
      <c r="Q144"/>
      <c r="R144"/>
      <c r="S144" s="231"/>
    </row>
    <row r="145" spans="2:19" ht="15">
      <c r="B145" s="270"/>
      <c r="C145" s="314" t="e">
        <f t="shared" si="2"/>
        <v>#N/A</v>
      </c>
      <c r="D145"/>
      <c r="E145" s="300"/>
      <c r="F145" s="261"/>
      <c r="G145"/>
      <c r="H145"/>
      <c r="I145"/>
      <c r="J145"/>
      <c r="K145"/>
      <c r="L145"/>
      <c r="M145"/>
      <c r="N145"/>
      <c r="O145"/>
      <c r="P145" s="261"/>
      <c r="Q145"/>
      <c r="R145"/>
      <c r="S145" s="231"/>
    </row>
    <row r="146" spans="2:19" ht="15">
      <c r="B146" s="270"/>
      <c r="C146" s="314" t="e">
        <f t="shared" si="2"/>
        <v>#N/A</v>
      </c>
      <c r="D146"/>
      <c r="E146" s="300"/>
      <c r="F146" s="261"/>
      <c r="G146"/>
      <c r="H146"/>
      <c r="I146"/>
      <c r="J146"/>
      <c r="K146"/>
      <c r="L146"/>
      <c r="M146"/>
      <c r="N146"/>
      <c r="O146"/>
      <c r="P146" s="261"/>
      <c r="Q146"/>
      <c r="R146"/>
      <c r="S146" s="231"/>
    </row>
    <row r="147" spans="2:19" ht="15">
      <c r="B147" s="270"/>
      <c r="C147" s="314" t="e">
        <f t="shared" si="2"/>
        <v>#N/A</v>
      </c>
      <c r="D147"/>
      <c r="E147" s="300"/>
      <c r="F147" s="261"/>
      <c r="G147"/>
      <c r="H147"/>
      <c r="I147"/>
      <c r="J147"/>
      <c r="K147"/>
      <c r="L147"/>
      <c r="M147"/>
      <c r="N147"/>
      <c r="O147"/>
      <c r="P147" s="261"/>
      <c r="Q147"/>
      <c r="R147"/>
      <c r="S147" s="231"/>
    </row>
    <row r="148" spans="2:19" ht="15">
      <c r="B148" s="270"/>
      <c r="C148" s="314" t="e">
        <f t="shared" si="2"/>
        <v>#N/A</v>
      </c>
      <c r="D148"/>
      <c r="E148" s="300"/>
      <c r="F148" s="261"/>
      <c r="G148"/>
      <c r="H148"/>
      <c r="I148"/>
      <c r="J148"/>
      <c r="K148"/>
      <c r="L148"/>
      <c r="M148"/>
      <c r="N148"/>
      <c r="O148"/>
      <c r="P148" s="261"/>
      <c r="Q148"/>
      <c r="R148"/>
      <c r="S148" s="231"/>
    </row>
    <row r="149" spans="2:19" ht="15">
      <c r="B149" s="270"/>
      <c r="C149" s="314" t="e">
        <f t="shared" si="2"/>
        <v>#N/A</v>
      </c>
      <c r="D149"/>
      <c r="E149" s="300"/>
      <c r="F149" s="261"/>
      <c r="G149"/>
      <c r="H149"/>
      <c r="I149"/>
      <c r="J149"/>
      <c r="K149"/>
      <c r="L149"/>
      <c r="M149"/>
      <c r="N149"/>
      <c r="O149"/>
      <c r="P149" s="261"/>
      <c r="Q149"/>
      <c r="R149"/>
      <c r="S149" s="231"/>
    </row>
    <row r="150" spans="2:19" ht="15">
      <c r="B150" s="270"/>
      <c r="C150" s="314" t="e">
        <f t="shared" si="2"/>
        <v>#N/A</v>
      </c>
      <c r="D150"/>
      <c r="E150" s="300"/>
      <c r="F150" s="261"/>
      <c r="G150"/>
      <c r="H150"/>
      <c r="I150"/>
      <c r="J150"/>
      <c r="K150"/>
      <c r="L150"/>
      <c r="M150"/>
      <c r="N150"/>
      <c r="O150"/>
      <c r="P150" s="261"/>
      <c r="Q150"/>
      <c r="R150"/>
      <c r="S150" s="231"/>
    </row>
    <row r="151" spans="2:19" ht="15">
      <c r="B151" s="270"/>
      <c r="C151" s="314" t="e">
        <f t="shared" si="2"/>
        <v>#N/A</v>
      </c>
      <c r="D151"/>
      <c r="E151" s="300"/>
      <c r="F151" s="261"/>
      <c r="G151"/>
      <c r="H151"/>
      <c r="I151"/>
      <c r="J151"/>
      <c r="K151"/>
      <c r="L151"/>
      <c r="M151"/>
      <c r="N151"/>
      <c r="O151"/>
      <c r="P151" s="261"/>
      <c r="Q151"/>
      <c r="R151"/>
      <c r="S151" s="231"/>
    </row>
    <row r="152" spans="2:19" ht="15">
      <c r="B152" s="270"/>
      <c r="C152" s="314" t="e">
        <f t="shared" si="2"/>
        <v>#N/A</v>
      </c>
      <c r="D152"/>
      <c r="E152" s="300"/>
      <c r="F152" s="261"/>
      <c r="G152"/>
      <c r="H152"/>
      <c r="I152"/>
      <c r="J152"/>
      <c r="K152"/>
      <c r="L152"/>
      <c r="M152"/>
      <c r="N152"/>
      <c r="O152"/>
      <c r="P152" s="261"/>
      <c r="Q152"/>
      <c r="R152"/>
      <c r="S152" s="231"/>
    </row>
    <row r="153" spans="2:19" ht="15">
      <c r="B153" s="270"/>
      <c r="C153" s="314" t="e">
        <f t="shared" si="2"/>
        <v>#N/A</v>
      </c>
      <c r="D153"/>
      <c r="E153" s="300"/>
      <c r="F153" s="261"/>
      <c r="G153"/>
      <c r="H153"/>
      <c r="I153"/>
      <c r="J153"/>
      <c r="K153"/>
      <c r="L153"/>
      <c r="M153"/>
      <c r="N153"/>
      <c r="O153"/>
      <c r="P153" s="261"/>
      <c r="Q153"/>
      <c r="R153"/>
      <c r="S153" s="231"/>
    </row>
    <row r="154" spans="2:19" ht="15">
      <c r="B154" s="270"/>
      <c r="C154" s="314" t="e">
        <f t="shared" si="2"/>
        <v>#N/A</v>
      </c>
      <c r="D154"/>
      <c r="E154" s="300"/>
      <c r="F154" s="261"/>
      <c r="G154"/>
      <c r="H154"/>
      <c r="I154"/>
      <c r="J154"/>
      <c r="K154"/>
      <c r="L154"/>
      <c r="M154"/>
      <c r="N154"/>
      <c r="O154"/>
      <c r="P154" s="261"/>
      <c r="Q154"/>
      <c r="R154"/>
      <c r="S154" s="231"/>
    </row>
    <row r="155" spans="2:19" ht="15">
      <c r="B155" s="270"/>
      <c r="C155" s="314" t="e">
        <f t="shared" si="2"/>
        <v>#N/A</v>
      </c>
      <c r="D155"/>
      <c r="E155" s="300"/>
      <c r="F155" s="261"/>
      <c r="G155"/>
      <c r="H155"/>
      <c r="I155"/>
      <c r="J155"/>
      <c r="K155"/>
      <c r="L155"/>
      <c r="M155"/>
      <c r="N155"/>
      <c r="O155"/>
      <c r="P155" s="261"/>
      <c r="Q155"/>
      <c r="R155"/>
      <c r="S155" s="231"/>
    </row>
    <row r="156" spans="2:19" ht="15">
      <c r="B156" s="270"/>
      <c r="C156" s="314" t="e">
        <f t="shared" si="2"/>
        <v>#N/A</v>
      </c>
      <c r="D156"/>
      <c r="E156" s="300"/>
      <c r="F156" s="261"/>
      <c r="G156"/>
      <c r="H156"/>
      <c r="I156"/>
      <c r="J156"/>
      <c r="K156"/>
      <c r="L156"/>
      <c r="M156"/>
      <c r="N156"/>
      <c r="O156"/>
      <c r="P156" s="261"/>
      <c r="Q156"/>
      <c r="R156"/>
      <c r="S156" s="231"/>
    </row>
    <row r="157" spans="2:19" ht="15">
      <c r="B157" s="270"/>
      <c r="C157" s="314" t="e">
        <f t="shared" si="2"/>
        <v>#N/A</v>
      </c>
      <c r="D157"/>
      <c r="E157" s="300"/>
      <c r="F157" s="261"/>
      <c r="G157"/>
      <c r="H157"/>
      <c r="I157"/>
      <c r="J157"/>
      <c r="K157"/>
      <c r="L157"/>
      <c r="M157"/>
      <c r="N157"/>
      <c r="O157"/>
      <c r="P157" s="261"/>
      <c r="Q157"/>
      <c r="R157"/>
      <c r="S157" s="231"/>
    </row>
    <row r="158" spans="2:19" ht="15">
      <c r="B158" s="270"/>
      <c r="C158" s="314" t="e">
        <f t="shared" si="2"/>
        <v>#N/A</v>
      </c>
      <c r="D158"/>
      <c r="E158" s="300"/>
      <c r="F158" s="261"/>
      <c r="G158"/>
      <c r="H158"/>
      <c r="I158"/>
      <c r="J158"/>
      <c r="K158"/>
      <c r="L158"/>
      <c r="M158"/>
      <c r="N158"/>
      <c r="O158"/>
      <c r="P158" s="261"/>
      <c r="Q158"/>
      <c r="R158"/>
      <c r="S158" s="231"/>
    </row>
    <row r="159" spans="2:19" ht="15">
      <c r="B159" s="270"/>
      <c r="C159" s="314" t="e">
        <f t="shared" si="2"/>
        <v>#N/A</v>
      </c>
      <c r="D159"/>
      <c r="E159" s="300"/>
      <c r="F159" s="261"/>
      <c r="G159"/>
      <c r="H159"/>
      <c r="I159"/>
      <c r="J159"/>
      <c r="K159"/>
      <c r="L159"/>
      <c r="M159"/>
      <c r="N159"/>
      <c r="O159"/>
      <c r="P159" s="261"/>
      <c r="Q159"/>
      <c r="R159"/>
      <c r="S159" s="231"/>
    </row>
    <row r="160" spans="2:19" ht="15">
      <c r="B160" s="270"/>
      <c r="C160" s="314" t="e">
        <f t="shared" si="2"/>
        <v>#N/A</v>
      </c>
      <c r="D160"/>
      <c r="E160" s="300"/>
      <c r="F160" s="261"/>
      <c r="G160"/>
      <c r="H160"/>
      <c r="I160"/>
      <c r="J160"/>
      <c r="K160"/>
      <c r="L160"/>
      <c r="M160"/>
      <c r="N160"/>
      <c r="O160"/>
      <c r="P160" s="261"/>
      <c r="Q160"/>
      <c r="R160"/>
      <c r="S160" s="231"/>
    </row>
    <row r="161" spans="2:19" ht="15">
      <c r="B161" s="270"/>
      <c r="C161" s="314" t="e">
        <f t="shared" si="2"/>
        <v>#N/A</v>
      </c>
      <c r="D161"/>
      <c r="E161" s="300"/>
      <c r="F161" s="261"/>
      <c r="G161"/>
      <c r="H161"/>
      <c r="I161"/>
      <c r="J161"/>
      <c r="K161"/>
      <c r="L161"/>
      <c r="M161"/>
      <c r="N161"/>
      <c r="O161"/>
      <c r="P161" s="261"/>
      <c r="Q161"/>
      <c r="R161"/>
      <c r="S161" s="231"/>
    </row>
    <row r="162" spans="2:19" ht="15">
      <c r="B162" s="270"/>
      <c r="C162" s="314" t="e">
        <f t="shared" si="2"/>
        <v>#N/A</v>
      </c>
      <c r="D162"/>
      <c r="E162" s="300"/>
      <c r="F162" s="261"/>
      <c r="G162"/>
      <c r="H162"/>
      <c r="I162"/>
      <c r="J162"/>
      <c r="K162"/>
      <c r="L162"/>
      <c r="M162"/>
      <c r="N162"/>
      <c r="O162"/>
      <c r="P162" s="261"/>
      <c r="Q162"/>
      <c r="R162"/>
      <c r="S162" s="231"/>
    </row>
    <row r="163" spans="2:19" ht="15">
      <c r="B163" s="270"/>
      <c r="C163" s="314" t="e">
        <f t="shared" si="2"/>
        <v>#N/A</v>
      </c>
      <c r="D163"/>
      <c r="E163" s="277"/>
      <c r="F163" s="276"/>
      <c r="G163" s="257"/>
      <c r="H163" s="299"/>
      <c r="I163"/>
      <c r="J163"/>
      <c r="K163"/>
      <c r="L163"/>
      <c r="M163"/>
      <c r="N163"/>
      <c r="O163"/>
      <c r="P163" s="261"/>
      <c r="Q163" s="99"/>
      <c r="R163"/>
      <c r="S163" s="231"/>
    </row>
    <row r="164" spans="2:19" ht="15">
      <c r="B164" s="270"/>
      <c r="C164" s="314" t="e">
        <f t="shared" si="2"/>
        <v>#N/A</v>
      </c>
      <c r="D164"/>
      <c r="E164" s="300"/>
      <c r="F164" s="261"/>
      <c r="G164"/>
      <c r="H164" s="299"/>
      <c r="I164"/>
      <c r="J164"/>
      <c r="K164"/>
      <c r="L164"/>
      <c r="M164"/>
      <c r="N164"/>
      <c r="O164"/>
      <c r="P164" s="261"/>
      <c r="Q164" s="99"/>
      <c r="R164"/>
      <c r="S164" s="231"/>
    </row>
    <row r="165" spans="2:19" ht="15">
      <c r="B165" s="270"/>
      <c r="C165" s="314" t="e">
        <f t="shared" si="2"/>
        <v>#N/A</v>
      </c>
      <c r="D165"/>
      <c r="E165" s="300"/>
      <c r="F165" s="261"/>
      <c r="G165"/>
      <c r="H165"/>
      <c r="I165"/>
      <c r="J165"/>
      <c r="K165"/>
      <c r="L165"/>
      <c r="M165"/>
      <c r="N165"/>
      <c r="O165"/>
      <c r="P165" s="261"/>
      <c r="Q165"/>
      <c r="R165"/>
      <c r="S165" s="231"/>
    </row>
    <row r="166" spans="2:19" ht="15">
      <c r="B166" s="270"/>
      <c r="C166" s="314" t="e">
        <f t="shared" si="2"/>
        <v>#N/A</v>
      </c>
      <c r="D166"/>
      <c r="E166" s="300"/>
      <c r="F166" s="261"/>
      <c r="G166"/>
      <c r="H166"/>
      <c r="I166"/>
      <c r="J166"/>
      <c r="K166"/>
      <c r="L166"/>
      <c r="M166"/>
      <c r="N166"/>
      <c r="O166"/>
      <c r="P166" s="261"/>
      <c r="Q166"/>
      <c r="R166"/>
      <c r="S166" s="231"/>
    </row>
    <row r="167" spans="2:19" ht="15">
      <c r="B167" s="270"/>
      <c r="C167" s="314" t="e">
        <f t="shared" si="2"/>
        <v>#N/A</v>
      </c>
      <c r="D167"/>
      <c r="E167" s="300"/>
      <c r="F167" s="261"/>
      <c r="G167"/>
      <c r="H167"/>
      <c r="I167"/>
      <c r="J167"/>
      <c r="K167"/>
      <c r="L167"/>
      <c r="M167"/>
      <c r="N167"/>
      <c r="O167"/>
      <c r="P167" s="261"/>
      <c r="Q167"/>
      <c r="R167"/>
      <c r="S167" s="231"/>
    </row>
    <row r="168" spans="2:19" ht="15">
      <c r="B168" s="270"/>
      <c r="C168" s="314" t="e">
        <f t="shared" si="2"/>
        <v>#N/A</v>
      </c>
      <c r="D168"/>
      <c r="E168" s="300"/>
      <c r="F168" s="261"/>
      <c r="G168"/>
      <c r="H168"/>
      <c r="I168"/>
      <c r="J168"/>
      <c r="K168"/>
      <c r="L168"/>
      <c r="M168"/>
      <c r="N168"/>
      <c r="O168"/>
      <c r="P168" s="261"/>
      <c r="Q168"/>
      <c r="R168"/>
      <c r="S168" s="231"/>
    </row>
    <row r="169" spans="2:19" ht="15">
      <c r="B169" s="270"/>
      <c r="C169" s="314" t="e">
        <f t="shared" si="2"/>
        <v>#N/A</v>
      </c>
      <c r="D169"/>
      <c r="E169" s="300"/>
      <c r="F169" s="261"/>
      <c r="G169"/>
      <c r="H169"/>
      <c r="I169"/>
      <c r="J169"/>
      <c r="K169"/>
      <c r="L169"/>
      <c r="M169"/>
      <c r="N169"/>
      <c r="O169"/>
      <c r="P169" s="261"/>
      <c r="Q169"/>
      <c r="R169"/>
      <c r="S169" s="231"/>
    </row>
    <row r="170" spans="2:19" ht="15">
      <c r="B170" s="270"/>
      <c r="C170" s="314" t="e">
        <f t="shared" si="2"/>
        <v>#N/A</v>
      </c>
      <c r="D170"/>
      <c r="E170" s="300"/>
      <c r="F170" s="261"/>
      <c r="G170"/>
      <c r="H170"/>
      <c r="I170"/>
      <c r="J170"/>
      <c r="K170"/>
      <c r="L170"/>
      <c r="M170"/>
      <c r="N170"/>
      <c r="O170"/>
      <c r="P170" s="261"/>
      <c r="Q170"/>
      <c r="R170"/>
      <c r="S170" s="231"/>
    </row>
    <row r="171" spans="2:19" ht="15">
      <c r="B171" s="270"/>
      <c r="C171" s="314" t="e">
        <f t="shared" si="2"/>
        <v>#N/A</v>
      </c>
      <c r="D171"/>
      <c r="E171" s="300"/>
      <c r="F171" s="261"/>
      <c r="G171"/>
      <c r="H171"/>
      <c r="I171"/>
      <c r="J171"/>
      <c r="K171"/>
      <c r="L171"/>
      <c r="M171"/>
      <c r="N171"/>
      <c r="O171"/>
      <c r="P171" s="261"/>
      <c r="Q171"/>
      <c r="R171"/>
      <c r="S171" s="231"/>
    </row>
    <row r="172" spans="2:19" ht="15">
      <c r="B172" s="270"/>
      <c r="C172" s="314" t="e">
        <f t="shared" si="2"/>
        <v>#N/A</v>
      </c>
      <c r="D172"/>
      <c r="E172" s="300"/>
      <c r="F172" s="261"/>
      <c r="G172"/>
      <c r="H172"/>
      <c r="I172"/>
      <c r="J172"/>
      <c r="K172"/>
      <c r="L172"/>
      <c r="M172"/>
      <c r="N172"/>
      <c r="O172"/>
      <c r="P172" s="261"/>
      <c r="Q172"/>
      <c r="R172"/>
      <c r="S172" s="231"/>
    </row>
    <row r="173" spans="2:19" ht="15">
      <c r="B173" s="270"/>
      <c r="C173" s="314" t="e">
        <f t="shared" si="2"/>
        <v>#N/A</v>
      </c>
      <c r="D173"/>
      <c r="E173" s="300"/>
      <c r="F173" s="261"/>
      <c r="G173"/>
      <c r="H173"/>
      <c r="I173"/>
      <c r="J173"/>
      <c r="K173"/>
      <c r="L173"/>
      <c r="M173"/>
      <c r="N173"/>
      <c r="O173"/>
      <c r="P173" s="261"/>
      <c r="Q173"/>
      <c r="R173"/>
      <c r="S173" s="231"/>
    </row>
    <row r="174" spans="2:19" ht="15">
      <c r="C174">
        <f t="shared" ref="C174" si="3">COUNTA(C66:C173)</f>
        <v>108</v>
      </c>
      <c r="D174"/>
      <c r="E174" s="300"/>
      <c r="F174" s="261"/>
      <c r="G174"/>
      <c r="H174"/>
      <c r="I174"/>
      <c r="J174"/>
      <c r="K174"/>
      <c r="L174"/>
      <c r="M174"/>
      <c r="N174"/>
      <c r="O174"/>
      <c r="P174" s="261"/>
      <c r="Q174"/>
      <c r="R174"/>
      <c r="S174" s="231"/>
    </row>
    <row r="175" spans="2:19" ht="15">
      <c r="B175" s="292"/>
      <c r="C175" s="293"/>
      <c r="D175" s="294"/>
      <c r="E175" s="318"/>
      <c r="F175" s="295"/>
      <c r="G175" s="296"/>
      <c r="H175" s="296"/>
      <c r="I175" s="296"/>
      <c r="J175" s="296"/>
      <c r="K175" s="296"/>
      <c r="L175" s="296"/>
      <c r="M175" s="296"/>
      <c r="N175" s="296"/>
      <c r="O175" s="260"/>
      <c r="P175" s="487"/>
      <c r="Q175" s="286"/>
    </row>
    <row r="176" spans="2:19" ht="15">
      <c r="B176" s="271" t="s">
        <v>15</v>
      </c>
      <c r="C176" s="314" t="e">
        <f>RANK(Q176,Q$176:Q$335)</f>
        <v>#N/A</v>
      </c>
      <c r="D176" s="3"/>
      <c r="E176" s="354"/>
      <c r="F176" s="261"/>
      <c r="G176"/>
      <c r="H176"/>
      <c r="I176"/>
      <c r="J176"/>
      <c r="K176"/>
      <c r="L176"/>
      <c r="M176"/>
      <c r="N176"/>
      <c r="O176"/>
      <c r="P176" s="261"/>
      <c r="Q176"/>
      <c r="R176"/>
      <c r="S176" s="231"/>
    </row>
    <row r="177" spans="2:19" ht="15">
      <c r="B177" s="271"/>
      <c r="C177" s="314" t="e">
        <f t="shared" ref="C177:C240" si="4">RANK(Q177,Q$176:Q$335)</f>
        <v>#N/A</v>
      </c>
      <c r="D177"/>
      <c r="E177" s="300"/>
      <c r="F177" s="261"/>
      <c r="G177"/>
      <c r="H177"/>
      <c r="I177"/>
      <c r="J177"/>
      <c r="K177"/>
      <c r="L177"/>
      <c r="M177"/>
      <c r="N177"/>
      <c r="O177"/>
      <c r="P177" s="261"/>
      <c r="Q177"/>
      <c r="R177"/>
      <c r="S177" s="231"/>
    </row>
    <row r="178" spans="2:19" ht="15">
      <c r="B178" s="271"/>
      <c r="C178" s="314" t="e">
        <f t="shared" si="4"/>
        <v>#N/A</v>
      </c>
      <c r="D178"/>
      <c r="E178" s="300"/>
      <c r="F178" s="261"/>
      <c r="G178"/>
      <c r="H178"/>
      <c r="I178"/>
      <c r="J178"/>
      <c r="K178"/>
      <c r="L178"/>
      <c r="M178"/>
      <c r="N178"/>
      <c r="O178"/>
      <c r="P178" s="261"/>
      <c r="Q178"/>
      <c r="R178"/>
      <c r="S178" s="231"/>
    </row>
    <row r="179" spans="2:19" ht="15">
      <c r="B179" s="271"/>
      <c r="C179" s="314" t="e">
        <f t="shared" si="4"/>
        <v>#N/A</v>
      </c>
      <c r="D179"/>
      <c r="E179" s="300"/>
      <c r="F179" s="261"/>
      <c r="G179"/>
      <c r="H179"/>
      <c r="I179"/>
      <c r="J179"/>
      <c r="K179"/>
      <c r="L179"/>
      <c r="M179"/>
      <c r="N179"/>
      <c r="O179"/>
      <c r="P179" s="261"/>
      <c r="Q179"/>
      <c r="R179"/>
      <c r="S179" s="231"/>
    </row>
    <row r="180" spans="2:19" ht="15">
      <c r="B180" s="271"/>
      <c r="C180" s="314" t="e">
        <f t="shared" si="4"/>
        <v>#N/A</v>
      </c>
      <c r="D180"/>
      <c r="E180" s="300"/>
      <c r="F180" s="261"/>
      <c r="G180"/>
      <c r="H180"/>
      <c r="I180"/>
      <c r="J180"/>
      <c r="K180"/>
      <c r="L180"/>
      <c r="M180"/>
      <c r="N180"/>
      <c r="O180"/>
      <c r="P180" s="261"/>
      <c r="Q180"/>
      <c r="R180"/>
      <c r="S180" s="231"/>
    </row>
    <row r="181" spans="2:19" ht="15">
      <c r="B181" s="271"/>
      <c r="C181" s="314" t="e">
        <f t="shared" si="4"/>
        <v>#N/A</v>
      </c>
      <c r="D181"/>
      <c r="E181" s="300"/>
      <c r="F181" s="261"/>
      <c r="G181"/>
      <c r="H181"/>
      <c r="I181"/>
      <c r="J181"/>
      <c r="K181"/>
      <c r="L181"/>
      <c r="M181"/>
      <c r="N181"/>
      <c r="O181"/>
      <c r="P181" s="261"/>
      <c r="Q181"/>
      <c r="R181"/>
      <c r="S181" s="231"/>
    </row>
    <row r="182" spans="2:19" ht="15">
      <c r="B182" s="271"/>
      <c r="C182" s="314" t="e">
        <f t="shared" si="4"/>
        <v>#N/A</v>
      </c>
      <c r="D182"/>
      <c r="E182" s="300"/>
      <c r="F182" s="261"/>
      <c r="G182"/>
      <c r="H182"/>
      <c r="I182"/>
      <c r="J182"/>
      <c r="K182"/>
      <c r="L182"/>
      <c r="M182"/>
      <c r="N182"/>
      <c r="O182"/>
      <c r="P182" s="261"/>
      <c r="Q182"/>
      <c r="R182"/>
      <c r="S182" s="231"/>
    </row>
    <row r="183" spans="2:19" ht="15">
      <c r="B183" s="271"/>
      <c r="C183" s="314" t="e">
        <f t="shared" si="4"/>
        <v>#N/A</v>
      </c>
      <c r="D183"/>
      <c r="E183" s="300"/>
      <c r="F183" s="261"/>
      <c r="G183"/>
      <c r="H183"/>
      <c r="I183"/>
      <c r="J183"/>
      <c r="K183"/>
      <c r="L183"/>
      <c r="M183"/>
      <c r="N183"/>
      <c r="O183"/>
      <c r="P183" s="261"/>
      <c r="Q183"/>
      <c r="R183"/>
      <c r="S183" s="231"/>
    </row>
    <row r="184" spans="2:19" ht="15">
      <c r="B184" s="271"/>
      <c r="C184" s="314" t="e">
        <f t="shared" si="4"/>
        <v>#N/A</v>
      </c>
      <c r="D184"/>
      <c r="E184" s="300"/>
      <c r="F184" s="261"/>
      <c r="G184"/>
      <c r="H184"/>
      <c r="I184"/>
      <c r="J184"/>
      <c r="K184"/>
      <c r="L184"/>
      <c r="M184"/>
      <c r="N184"/>
      <c r="O184"/>
      <c r="P184" s="261"/>
      <c r="Q184"/>
      <c r="R184"/>
      <c r="S184" s="231"/>
    </row>
    <row r="185" spans="2:19" ht="15">
      <c r="B185" s="271"/>
      <c r="C185" s="314" t="e">
        <f t="shared" si="4"/>
        <v>#N/A</v>
      </c>
      <c r="D185"/>
      <c r="E185" s="300"/>
      <c r="F185" s="261"/>
      <c r="G185"/>
      <c r="H185"/>
      <c r="I185"/>
      <c r="J185"/>
      <c r="K185"/>
      <c r="L185"/>
      <c r="M185"/>
      <c r="N185"/>
      <c r="O185"/>
      <c r="P185" s="261"/>
      <c r="Q185"/>
      <c r="R185"/>
      <c r="S185" s="231"/>
    </row>
    <row r="186" spans="2:19" ht="15">
      <c r="B186" s="271"/>
      <c r="C186" s="314" t="e">
        <f t="shared" si="4"/>
        <v>#N/A</v>
      </c>
      <c r="D186"/>
      <c r="E186" s="300"/>
      <c r="F186" s="261"/>
      <c r="G186"/>
      <c r="H186"/>
      <c r="I186"/>
      <c r="J186"/>
      <c r="K186"/>
      <c r="L186"/>
      <c r="M186"/>
      <c r="N186"/>
      <c r="O186"/>
      <c r="P186" s="261"/>
      <c r="Q186"/>
      <c r="R186"/>
      <c r="S186" s="231"/>
    </row>
    <row r="187" spans="2:19" ht="15">
      <c r="B187" s="271"/>
      <c r="C187" s="314" t="e">
        <f t="shared" si="4"/>
        <v>#N/A</v>
      </c>
      <c r="D187"/>
      <c r="E187" s="300"/>
      <c r="F187" s="261"/>
      <c r="G187"/>
      <c r="H187"/>
      <c r="I187"/>
      <c r="J187"/>
      <c r="K187"/>
      <c r="L187"/>
      <c r="M187"/>
      <c r="N187"/>
      <c r="O187"/>
      <c r="P187" s="261"/>
      <c r="Q187"/>
      <c r="R187"/>
      <c r="S187" s="231"/>
    </row>
    <row r="188" spans="2:19" ht="15">
      <c r="B188" s="271"/>
      <c r="C188" s="314" t="e">
        <f t="shared" si="4"/>
        <v>#N/A</v>
      </c>
      <c r="D188"/>
      <c r="E188" s="300"/>
      <c r="F188" s="261"/>
      <c r="G188"/>
      <c r="H188"/>
      <c r="I188"/>
      <c r="J188"/>
      <c r="K188"/>
      <c r="L188"/>
      <c r="M188"/>
      <c r="N188"/>
      <c r="O188"/>
      <c r="P188" s="261"/>
      <c r="Q188"/>
      <c r="R188"/>
      <c r="S188" s="231"/>
    </row>
    <row r="189" spans="2:19" ht="15">
      <c r="B189" s="271"/>
      <c r="C189" s="314" t="e">
        <f t="shared" si="4"/>
        <v>#N/A</v>
      </c>
      <c r="D189"/>
      <c r="E189" s="300"/>
      <c r="F189" s="261"/>
      <c r="G189"/>
      <c r="H189"/>
      <c r="I189"/>
      <c r="J189"/>
      <c r="K189"/>
      <c r="L189"/>
      <c r="M189"/>
      <c r="N189"/>
      <c r="O189"/>
      <c r="P189" s="261"/>
      <c r="Q189"/>
      <c r="R189"/>
      <c r="S189" s="231"/>
    </row>
    <row r="190" spans="2:19" ht="15">
      <c r="B190" s="271"/>
      <c r="C190" s="314" t="e">
        <f t="shared" si="4"/>
        <v>#N/A</v>
      </c>
      <c r="D190"/>
      <c r="E190" s="300"/>
      <c r="F190" s="261"/>
      <c r="G190"/>
      <c r="H190"/>
      <c r="I190"/>
      <c r="J190"/>
      <c r="K190"/>
      <c r="L190"/>
      <c r="M190"/>
      <c r="N190"/>
      <c r="O190"/>
      <c r="P190" s="261"/>
      <c r="Q190"/>
      <c r="R190"/>
      <c r="S190" s="231"/>
    </row>
    <row r="191" spans="2:19" ht="15">
      <c r="B191" s="271"/>
      <c r="C191" s="314" t="e">
        <f t="shared" si="4"/>
        <v>#N/A</v>
      </c>
      <c r="D191"/>
      <c r="E191" s="300"/>
      <c r="F191" s="261"/>
      <c r="G191"/>
      <c r="H191"/>
      <c r="I191"/>
      <c r="J191"/>
      <c r="K191"/>
      <c r="L191"/>
      <c r="M191"/>
      <c r="N191"/>
      <c r="O191"/>
      <c r="P191" s="261"/>
      <c r="Q191"/>
      <c r="R191"/>
      <c r="S191" s="231"/>
    </row>
    <row r="192" spans="2:19" ht="15">
      <c r="B192" s="271"/>
      <c r="C192" s="314" t="e">
        <f t="shared" si="4"/>
        <v>#N/A</v>
      </c>
      <c r="D192"/>
      <c r="E192" s="300"/>
      <c r="F192" s="261"/>
      <c r="G192"/>
      <c r="H192"/>
      <c r="I192"/>
      <c r="J192"/>
      <c r="K192"/>
      <c r="L192"/>
      <c r="M192"/>
      <c r="N192"/>
      <c r="O192"/>
      <c r="P192" s="261"/>
      <c r="Q192"/>
      <c r="R192"/>
      <c r="S192" s="231"/>
    </row>
    <row r="193" spans="2:19" ht="15">
      <c r="B193" s="271"/>
      <c r="C193" s="314" t="e">
        <f t="shared" si="4"/>
        <v>#N/A</v>
      </c>
      <c r="D193"/>
      <c r="E193" s="300"/>
      <c r="F193" s="261"/>
      <c r="G193"/>
      <c r="H193"/>
      <c r="I193"/>
      <c r="J193"/>
      <c r="K193"/>
      <c r="L193"/>
      <c r="M193"/>
      <c r="N193"/>
      <c r="O193"/>
      <c r="P193" s="261"/>
      <c r="Q193"/>
      <c r="R193"/>
      <c r="S193" s="231"/>
    </row>
    <row r="194" spans="2:19" ht="15">
      <c r="B194" s="271"/>
      <c r="C194" s="314" t="e">
        <f t="shared" si="4"/>
        <v>#N/A</v>
      </c>
      <c r="D194"/>
      <c r="E194" s="300"/>
      <c r="F194" s="261"/>
      <c r="G194"/>
      <c r="H194"/>
      <c r="I194"/>
      <c r="J194"/>
      <c r="K194"/>
      <c r="L194"/>
      <c r="M194"/>
      <c r="N194"/>
      <c r="O194"/>
      <c r="P194" s="261"/>
      <c r="Q194"/>
      <c r="R194"/>
      <c r="S194" s="231"/>
    </row>
    <row r="195" spans="2:19" ht="15">
      <c r="B195" s="271"/>
      <c r="C195" s="314" t="e">
        <f t="shared" si="4"/>
        <v>#N/A</v>
      </c>
      <c r="D195"/>
      <c r="E195" s="300"/>
      <c r="F195" s="261"/>
      <c r="G195"/>
      <c r="H195"/>
      <c r="I195"/>
      <c r="J195"/>
      <c r="K195"/>
      <c r="L195"/>
      <c r="M195"/>
      <c r="N195"/>
      <c r="O195"/>
      <c r="P195" s="261"/>
      <c r="Q195"/>
      <c r="R195"/>
      <c r="S195" s="231"/>
    </row>
    <row r="196" spans="2:19" ht="15">
      <c r="B196" s="271"/>
      <c r="C196" s="314" t="e">
        <f t="shared" si="4"/>
        <v>#N/A</v>
      </c>
      <c r="D196"/>
      <c r="E196" s="300"/>
      <c r="F196" s="261"/>
      <c r="G196"/>
      <c r="H196"/>
      <c r="I196"/>
      <c r="J196"/>
      <c r="K196"/>
      <c r="L196"/>
      <c r="M196"/>
      <c r="N196"/>
      <c r="O196"/>
      <c r="P196" s="261"/>
      <c r="Q196"/>
      <c r="R196"/>
      <c r="S196" s="231"/>
    </row>
    <row r="197" spans="2:19" ht="15">
      <c r="B197" s="271"/>
      <c r="C197" s="314" t="e">
        <f t="shared" si="4"/>
        <v>#N/A</v>
      </c>
      <c r="D197"/>
      <c r="E197" s="300"/>
      <c r="F197" s="261"/>
      <c r="G197"/>
      <c r="H197"/>
      <c r="I197"/>
      <c r="J197"/>
      <c r="K197"/>
      <c r="L197"/>
      <c r="M197"/>
      <c r="N197"/>
      <c r="O197"/>
      <c r="P197" s="261"/>
      <c r="Q197"/>
      <c r="R197"/>
      <c r="S197" s="231"/>
    </row>
    <row r="198" spans="2:19" ht="15">
      <c r="B198" s="271"/>
      <c r="C198" s="314" t="e">
        <f t="shared" si="4"/>
        <v>#N/A</v>
      </c>
      <c r="D198"/>
      <c r="E198" s="300"/>
      <c r="F198" s="261"/>
      <c r="G198"/>
      <c r="H198"/>
      <c r="I198"/>
      <c r="J198"/>
      <c r="K198"/>
      <c r="L198"/>
      <c r="M198"/>
      <c r="N198"/>
      <c r="O198"/>
      <c r="P198" s="261"/>
      <c r="Q198"/>
      <c r="R198"/>
      <c r="S198" s="231"/>
    </row>
    <row r="199" spans="2:19" ht="15">
      <c r="B199" s="271"/>
      <c r="C199" s="314" t="e">
        <f t="shared" si="4"/>
        <v>#N/A</v>
      </c>
      <c r="D199"/>
      <c r="E199" s="300"/>
      <c r="F199" s="261"/>
      <c r="G199"/>
      <c r="H199"/>
      <c r="I199"/>
      <c r="J199"/>
      <c r="K199"/>
      <c r="L199"/>
      <c r="M199"/>
      <c r="N199"/>
      <c r="O199"/>
      <c r="P199" s="261"/>
      <c r="Q199"/>
      <c r="R199"/>
      <c r="S199" s="231"/>
    </row>
    <row r="200" spans="2:19" ht="15">
      <c r="B200" s="271"/>
      <c r="C200" s="314" t="e">
        <f t="shared" si="4"/>
        <v>#N/A</v>
      </c>
      <c r="D200"/>
      <c r="E200" s="300"/>
      <c r="F200" s="261"/>
      <c r="G200"/>
      <c r="H200"/>
      <c r="I200"/>
      <c r="J200"/>
      <c r="K200"/>
      <c r="L200"/>
      <c r="M200"/>
      <c r="N200"/>
      <c r="O200"/>
      <c r="P200" s="261"/>
      <c r="Q200"/>
      <c r="R200"/>
      <c r="S200" s="231"/>
    </row>
    <row r="201" spans="2:19" ht="15">
      <c r="B201" s="271"/>
      <c r="C201" s="314" t="e">
        <f t="shared" si="4"/>
        <v>#N/A</v>
      </c>
      <c r="D201"/>
      <c r="E201" s="300"/>
      <c r="F201" s="261"/>
      <c r="G201"/>
      <c r="H201"/>
      <c r="I201"/>
      <c r="J201"/>
      <c r="K201"/>
      <c r="L201"/>
      <c r="M201"/>
      <c r="N201"/>
      <c r="O201"/>
      <c r="P201" s="261"/>
      <c r="Q201"/>
      <c r="R201"/>
      <c r="S201" s="231"/>
    </row>
    <row r="202" spans="2:19" ht="15">
      <c r="B202" s="271"/>
      <c r="C202" s="314" t="e">
        <f t="shared" si="4"/>
        <v>#N/A</v>
      </c>
      <c r="D202"/>
      <c r="E202" s="300"/>
      <c r="F202" s="261"/>
      <c r="G202"/>
      <c r="H202"/>
      <c r="I202"/>
      <c r="J202"/>
      <c r="K202"/>
      <c r="L202"/>
      <c r="M202"/>
      <c r="N202"/>
      <c r="O202"/>
      <c r="P202" s="261"/>
      <c r="Q202"/>
      <c r="R202"/>
      <c r="S202" s="231"/>
    </row>
    <row r="203" spans="2:19" ht="15">
      <c r="B203" s="271"/>
      <c r="C203" s="314" t="e">
        <f t="shared" si="4"/>
        <v>#N/A</v>
      </c>
      <c r="D203"/>
      <c r="E203" s="300"/>
      <c r="F203" s="261"/>
      <c r="G203"/>
      <c r="H203"/>
      <c r="I203"/>
      <c r="J203"/>
      <c r="K203"/>
      <c r="L203"/>
      <c r="M203"/>
      <c r="N203"/>
      <c r="O203"/>
      <c r="P203" s="261"/>
      <c r="Q203"/>
      <c r="R203"/>
      <c r="S203" s="231"/>
    </row>
    <row r="204" spans="2:19" ht="15">
      <c r="B204" s="271"/>
      <c r="C204" s="314" t="e">
        <f t="shared" si="4"/>
        <v>#N/A</v>
      </c>
      <c r="D204"/>
      <c r="E204" s="300"/>
      <c r="F204" s="261"/>
      <c r="G204"/>
      <c r="H204"/>
      <c r="I204"/>
      <c r="J204"/>
      <c r="K204"/>
      <c r="L204"/>
      <c r="M204"/>
      <c r="N204"/>
      <c r="O204"/>
      <c r="P204" s="261"/>
      <c r="Q204"/>
      <c r="R204"/>
      <c r="S204" s="231"/>
    </row>
    <row r="205" spans="2:19" ht="15">
      <c r="B205" s="271"/>
      <c r="C205" s="314" t="e">
        <f t="shared" si="4"/>
        <v>#N/A</v>
      </c>
      <c r="D205"/>
      <c r="E205" s="300"/>
      <c r="F205" s="261"/>
      <c r="G205"/>
      <c r="H205"/>
      <c r="I205"/>
      <c r="J205"/>
      <c r="K205"/>
      <c r="L205"/>
      <c r="M205"/>
      <c r="N205"/>
      <c r="O205"/>
      <c r="P205" s="261"/>
      <c r="Q205"/>
      <c r="R205"/>
      <c r="S205" s="231"/>
    </row>
    <row r="206" spans="2:19" ht="15">
      <c r="B206" s="271"/>
      <c r="C206" s="314" t="e">
        <f t="shared" si="4"/>
        <v>#N/A</v>
      </c>
      <c r="D206"/>
      <c r="E206" s="300"/>
      <c r="F206" s="261"/>
      <c r="G206"/>
      <c r="H206"/>
      <c r="I206"/>
      <c r="J206"/>
      <c r="K206"/>
      <c r="L206"/>
      <c r="M206"/>
      <c r="N206"/>
      <c r="O206"/>
      <c r="P206" s="261"/>
      <c r="Q206"/>
      <c r="R206"/>
      <c r="S206" s="231"/>
    </row>
    <row r="207" spans="2:19" ht="15">
      <c r="B207" s="271"/>
      <c r="C207" s="314" t="e">
        <f t="shared" si="4"/>
        <v>#N/A</v>
      </c>
      <c r="D207"/>
      <c r="E207" s="300"/>
      <c r="F207" s="261"/>
      <c r="G207"/>
      <c r="H207"/>
      <c r="I207"/>
      <c r="J207"/>
      <c r="K207"/>
      <c r="L207"/>
      <c r="M207"/>
      <c r="N207"/>
      <c r="O207"/>
      <c r="P207" s="261"/>
      <c r="Q207"/>
      <c r="R207"/>
      <c r="S207" s="231"/>
    </row>
    <row r="208" spans="2:19" ht="15">
      <c r="B208" s="271"/>
      <c r="C208" s="314" t="e">
        <f t="shared" si="4"/>
        <v>#N/A</v>
      </c>
      <c r="D208"/>
      <c r="E208" s="300"/>
      <c r="F208" s="261"/>
      <c r="G208"/>
      <c r="H208"/>
      <c r="I208"/>
      <c r="J208"/>
      <c r="K208"/>
      <c r="L208"/>
      <c r="M208"/>
      <c r="N208"/>
      <c r="O208"/>
      <c r="P208" s="261"/>
      <c r="Q208"/>
      <c r="R208"/>
      <c r="S208" s="231"/>
    </row>
    <row r="209" spans="2:19" ht="15">
      <c r="B209" s="271"/>
      <c r="C209" s="314" t="e">
        <f t="shared" si="4"/>
        <v>#N/A</v>
      </c>
      <c r="D209"/>
      <c r="E209" s="300"/>
      <c r="F209" s="261"/>
      <c r="G209"/>
      <c r="H209"/>
      <c r="I209"/>
      <c r="J209"/>
      <c r="K209"/>
      <c r="L209"/>
      <c r="M209"/>
      <c r="N209"/>
      <c r="O209"/>
      <c r="P209" s="261"/>
      <c r="Q209"/>
      <c r="R209"/>
      <c r="S209" s="231"/>
    </row>
    <row r="210" spans="2:19" ht="15">
      <c r="B210" s="271"/>
      <c r="C210" s="314" t="e">
        <f t="shared" si="4"/>
        <v>#N/A</v>
      </c>
      <c r="D210"/>
      <c r="E210" s="300"/>
      <c r="F210" s="261"/>
      <c r="G210"/>
      <c r="H210"/>
      <c r="I210"/>
      <c r="J210"/>
      <c r="K210"/>
      <c r="L210"/>
      <c r="M210"/>
      <c r="N210"/>
      <c r="O210"/>
      <c r="P210" s="261"/>
      <c r="Q210"/>
      <c r="R210"/>
      <c r="S210" s="231"/>
    </row>
    <row r="211" spans="2:19" ht="15">
      <c r="B211" s="271"/>
      <c r="C211" s="314" t="e">
        <f t="shared" si="4"/>
        <v>#N/A</v>
      </c>
      <c r="D211"/>
      <c r="E211" s="300"/>
      <c r="F211" s="261"/>
      <c r="G211"/>
      <c r="H211"/>
      <c r="I211"/>
      <c r="J211"/>
      <c r="K211"/>
      <c r="L211"/>
      <c r="M211"/>
      <c r="N211"/>
      <c r="O211"/>
      <c r="P211" s="261"/>
      <c r="Q211"/>
      <c r="R211"/>
      <c r="S211" s="231"/>
    </row>
    <row r="212" spans="2:19" ht="15">
      <c r="B212" s="271"/>
      <c r="C212" s="314" t="e">
        <f t="shared" si="4"/>
        <v>#N/A</v>
      </c>
      <c r="D212"/>
      <c r="E212" s="300"/>
      <c r="F212" s="261"/>
      <c r="G212"/>
      <c r="H212"/>
      <c r="I212"/>
      <c r="J212"/>
      <c r="K212"/>
      <c r="L212"/>
      <c r="M212"/>
      <c r="N212"/>
      <c r="O212"/>
      <c r="P212" s="261"/>
      <c r="Q212"/>
      <c r="R212"/>
      <c r="S212" s="231"/>
    </row>
    <row r="213" spans="2:19" ht="15">
      <c r="B213" s="271"/>
      <c r="C213" s="314" t="e">
        <f t="shared" si="4"/>
        <v>#N/A</v>
      </c>
      <c r="D213"/>
      <c r="E213" s="300"/>
      <c r="F213" s="261"/>
      <c r="G213"/>
      <c r="H213"/>
      <c r="I213"/>
      <c r="J213"/>
      <c r="K213"/>
      <c r="L213"/>
      <c r="M213"/>
      <c r="N213"/>
      <c r="O213"/>
      <c r="P213" s="261"/>
      <c r="Q213"/>
      <c r="R213"/>
      <c r="S213" s="231"/>
    </row>
    <row r="214" spans="2:19" ht="15">
      <c r="B214" s="271"/>
      <c r="C214" s="314" t="e">
        <f t="shared" si="4"/>
        <v>#N/A</v>
      </c>
      <c r="D214"/>
      <c r="E214" s="300"/>
      <c r="F214" s="261"/>
      <c r="G214"/>
      <c r="H214"/>
      <c r="I214"/>
      <c r="J214"/>
      <c r="K214"/>
      <c r="L214"/>
      <c r="M214"/>
      <c r="N214"/>
      <c r="O214"/>
      <c r="P214" s="261"/>
      <c r="Q214"/>
      <c r="R214"/>
      <c r="S214" s="231"/>
    </row>
    <row r="215" spans="2:19" ht="15">
      <c r="B215" s="271"/>
      <c r="C215" s="314" t="e">
        <f t="shared" si="4"/>
        <v>#N/A</v>
      </c>
      <c r="D215"/>
      <c r="E215" s="300"/>
      <c r="F215" s="261"/>
      <c r="G215"/>
      <c r="H215"/>
      <c r="I215"/>
      <c r="J215"/>
      <c r="K215"/>
      <c r="L215"/>
      <c r="M215"/>
      <c r="N215"/>
      <c r="O215"/>
      <c r="P215" s="261"/>
      <c r="Q215"/>
      <c r="R215"/>
      <c r="S215" s="231"/>
    </row>
    <row r="216" spans="2:19" ht="15">
      <c r="B216" s="271"/>
      <c r="C216" s="314" t="e">
        <f t="shared" si="4"/>
        <v>#N/A</v>
      </c>
      <c r="D216"/>
      <c r="E216" s="300"/>
      <c r="F216" s="261"/>
      <c r="G216"/>
      <c r="H216"/>
      <c r="I216"/>
      <c r="J216"/>
      <c r="K216"/>
      <c r="L216"/>
      <c r="M216"/>
      <c r="N216"/>
      <c r="O216"/>
      <c r="P216" s="261"/>
      <c r="Q216"/>
      <c r="R216"/>
      <c r="S216" s="231"/>
    </row>
    <row r="217" spans="2:19" ht="15">
      <c r="B217" s="271"/>
      <c r="C217" s="314" t="e">
        <f t="shared" si="4"/>
        <v>#N/A</v>
      </c>
      <c r="D217"/>
      <c r="E217" s="300"/>
      <c r="F217" s="261"/>
      <c r="G217"/>
      <c r="H217"/>
      <c r="I217"/>
      <c r="J217"/>
      <c r="K217"/>
      <c r="L217"/>
      <c r="M217"/>
      <c r="N217"/>
      <c r="O217"/>
      <c r="P217" s="261"/>
      <c r="Q217"/>
      <c r="R217"/>
      <c r="S217" s="231"/>
    </row>
    <row r="218" spans="2:19" ht="15">
      <c r="B218" s="271"/>
      <c r="C218" s="314" t="e">
        <f t="shared" si="4"/>
        <v>#N/A</v>
      </c>
      <c r="D218"/>
      <c r="E218" s="300"/>
      <c r="F218" s="261"/>
      <c r="G218"/>
      <c r="H218"/>
      <c r="I218"/>
      <c r="J218"/>
      <c r="K218"/>
      <c r="L218"/>
      <c r="M218"/>
      <c r="N218"/>
      <c r="O218"/>
      <c r="P218" s="261"/>
      <c r="Q218"/>
      <c r="R218"/>
      <c r="S218" s="231"/>
    </row>
    <row r="219" spans="2:19" ht="15">
      <c r="B219" s="271"/>
      <c r="C219" s="314" t="e">
        <f t="shared" si="4"/>
        <v>#N/A</v>
      </c>
      <c r="D219"/>
      <c r="E219" s="300"/>
      <c r="F219" s="261"/>
      <c r="G219"/>
      <c r="H219"/>
      <c r="I219"/>
      <c r="J219"/>
      <c r="K219"/>
      <c r="L219"/>
      <c r="M219"/>
      <c r="N219"/>
      <c r="O219"/>
      <c r="P219" s="261"/>
      <c r="Q219"/>
      <c r="R219"/>
      <c r="S219" s="231"/>
    </row>
    <row r="220" spans="2:19" ht="15">
      <c r="B220" s="271"/>
      <c r="C220" s="314" t="e">
        <f t="shared" si="4"/>
        <v>#N/A</v>
      </c>
      <c r="D220"/>
      <c r="E220" s="300"/>
      <c r="F220" s="261"/>
      <c r="G220"/>
      <c r="H220"/>
      <c r="I220"/>
      <c r="J220"/>
      <c r="K220"/>
      <c r="L220"/>
      <c r="M220"/>
      <c r="N220"/>
      <c r="O220"/>
      <c r="P220" s="261"/>
      <c r="Q220"/>
      <c r="R220"/>
      <c r="S220" s="231"/>
    </row>
    <row r="221" spans="2:19" ht="15">
      <c r="B221" s="271"/>
      <c r="C221" s="314" t="e">
        <f t="shared" si="4"/>
        <v>#N/A</v>
      </c>
      <c r="D221"/>
      <c r="E221" s="300"/>
      <c r="F221" s="261"/>
      <c r="G221"/>
      <c r="H221"/>
      <c r="I221"/>
      <c r="J221"/>
      <c r="K221"/>
      <c r="L221"/>
      <c r="M221"/>
      <c r="N221"/>
      <c r="O221"/>
      <c r="P221" s="261"/>
      <c r="Q221"/>
      <c r="R221"/>
      <c r="S221" s="231"/>
    </row>
    <row r="222" spans="2:19" ht="15">
      <c r="B222" s="271"/>
      <c r="C222" s="314" t="e">
        <f t="shared" si="4"/>
        <v>#N/A</v>
      </c>
      <c r="D222"/>
      <c r="E222" s="300"/>
      <c r="F222" s="261"/>
      <c r="G222"/>
      <c r="H222"/>
      <c r="I222"/>
      <c r="J222"/>
      <c r="K222"/>
      <c r="L222"/>
      <c r="M222"/>
      <c r="N222"/>
      <c r="O222"/>
      <c r="P222" s="261"/>
      <c r="Q222"/>
      <c r="R222"/>
      <c r="S222" s="231"/>
    </row>
    <row r="223" spans="2:19" ht="15">
      <c r="B223" s="271"/>
      <c r="C223" s="314" t="e">
        <f t="shared" si="4"/>
        <v>#N/A</v>
      </c>
      <c r="D223"/>
      <c r="E223" s="300"/>
      <c r="F223" s="261"/>
      <c r="G223"/>
      <c r="H223"/>
      <c r="I223"/>
      <c r="J223"/>
      <c r="K223"/>
      <c r="L223"/>
      <c r="M223"/>
      <c r="N223"/>
      <c r="O223"/>
      <c r="P223" s="261"/>
      <c r="Q223"/>
      <c r="R223"/>
      <c r="S223" s="231"/>
    </row>
    <row r="224" spans="2:19" ht="15">
      <c r="B224" s="271"/>
      <c r="C224" s="314" t="e">
        <f t="shared" si="4"/>
        <v>#N/A</v>
      </c>
      <c r="D224"/>
      <c r="E224" s="300"/>
      <c r="F224" s="261"/>
      <c r="G224"/>
      <c r="H224"/>
      <c r="I224"/>
      <c r="J224"/>
      <c r="K224"/>
      <c r="L224"/>
      <c r="M224"/>
      <c r="N224"/>
      <c r="O224"/>
      <c r="P224" s="261"/>
      <c r="Q224"/>
      <c r="R224"/>
      <c r="S224" s="231"/>
    </row>
    <row r="225" spans="2:19" ht="15">
      <c r="B225" s="271"/>
      <c r="C225" s="314" t="e">
        <f t="shared" si="4"/>
        <v>#N/A</v>
      </c>
      <c r="D225"/>
      <c r="E225" s="300"/>
      <c r="F225" s="261"/>
      <c r="G225"/>
      <c r="H225"/>
      <c r="I225"/>
      <c r="J225"/>
      <c r="K225"/>
      <c r="L225"/>
      <c r="M225"/>
      <c r="N225"/>
      <c r="O225"/>
      <c r="P225" s="261"/>
      <c r="Q225"/>
      <c r="R225"/>
      <c r="S225" s="231"/>
    </row>
    <row r="226" spans="2:19" ht="15">
      <c r="B226" s="271"/>
      <c r="C226" s="314" t="e">
        <f t="shared" si="4"/>
        <v>#N/A</v>
      </c>
      <c r="D226"/>
      <c r="E226" s="300"/>
      <c r="F226" s="261"/>
      <c r="G226"/>
      <c r="H226"/>
      <c r="I226"/>
      <c r="J226"/>
      <c r="K226"/>
      <c r="L226"/>
      <c r="M226"/>
      <c r="N226"/>
      <c r="O226"/>
      <c r="P226" s="261"/>
      <c r="Q226"/>
      <c r="R226"/>
      <c r="S226" s="231"/>
    </row>
    <row r="227" spans="2:19" ht="15">
      <c r="B227" s="271"/>
      <c r="C227" s="314" t="e">
        <f t="shared" si="4"/>
        <v>#N/A</v>
      </c>
      <c r="D227"/>
      <c r="E227" s="300"/>
      <c r="F227" s="261"/>
      <c r="G227"/>
      <c r="H227"/>
      <c r="I227"/>
      <c r="J227"/>
      <c r="K227"/>
      <c r="L227"/>
      <c r="M227"/>
      <c r="N227"/>
      <c r="O227"/>
      <c r="P227" s="261"/>
      <c r="Q227"/>
      <c r="R227"/>
      <c r="S227" s="231"/>
    </row>
    <row r="228" spans="2:19" ht="15">
      <c r="B228" s="271"/>
      <c r="C228" s="314" t="e">
        <f t="shared" si="4"/>
        <v>#N/A</v>
      </c>
      <c r="D228"/>
      <c r="E228" s="300"/>
      <c r="F228" s="261"/>
      <c r="G228"/>
      <c r="H228"/>
      <c r="I228"/>
      <c r="J228"/>
      <c r="K228"/>
      <c r="L228"/>
      <c r="M228"/>
      <c r="N228"/>
      <c r="O228"/>
      <c r="P228" s="261"/>
      <c r="Q228"/>
      <c r="R228"/>
      <c r="S228" s="231"/>
    </row>
    <row r="229" spans="2:19" ht="15">
      <c r="B229" s="271"/>
      <c r="C229" s="314" t="e">
        <f t="shared" si="4"/>
        <v>#N/A</v>
      </c>
      <c r="D229"/>
      <c r="E229" s="300"/>
      <c r="F229" s="261"/>
      <c r="G229"/>
      <c r="H229"/>
      <c r="I229"/>
      <c r="J229"/>
      <c r="K229"/>
      <c r="L229"/>
      <c r="M229"/>
      <c r="N229"/>
      <c r="O229"/>
      <c r="P229" s="261"/>
      <c r="Q229"/>
      <c r="R229"/>
      <c r="S229" s="231"/>
    </row>
    <row r="230" spans="2:19" ht="15">
      <c r="B230" s="271"/>
      <c r="C230" s="314" t="e">
        <f t="shared" si="4"/>
        <v>#N/A</v>
      </c>
      <c r="D230"/>
      <c r="E230" s="300"/>
      <c r="F230" s="261"/>
      <c r="G230"/>
      <c r="H230"/>
      <c r="I230"/>
      <c r="J230"/>
      <c r="K230"/>
      <c r="L230"/>
      <c r="M230"/>
      <c r="N230"/>
      <c r="O230"/>
      <c r="P230" s="261"/>
      <c r="Q230"/>
      <c r="R230"/>
      <c r="S230" s="231"/>
    </row>
    <row r="231" spans="2:19" ht="15">
      <c r="B231" s="271"/>
      <c r="C231" s="314" t="e">
        <f t="shared" si="4"/>
        <v>#N/A</v>
      </c>
      <c r="D231"/>
      <c r="E231" s="300"/>
      <c r="F231" s="261"/>
      <c r="G231"/>
      <c r="H231"/>
      <c r="I231"/>
      <c r="J231"/>
      <c r="K231"/>
      <c r="L231"/>
      <c r="M231"/>
      <c r="N231"/>
      <c r="O231"/>
      <c r="P231" s="261"/>
      <c r="Q231"/>
      <c r="R231"/>
      <c r="S231" s="231"/>
    </row>
    <row r="232" spans="2:19" ht="15">
      <c r="B232" s="271"/>
      <c r="C232" s="314" t="e">
        <f t="shared" si="4"/>
        <v>#N/A</v>
      </c>
      <c r="D232"/>
      <c r="E232" s="300"/>
      <c r="F232" s="261"/>
      <c r="G232"/>
      <c r="H232"/>
      <c r="I232"/>
      <c r="J232"/>
      <c r="K232"/>
      <c r="L232"/>
      <c r="M232"/>
      <c r="N232"/>
      <c r="O232"/>
      <c r="P232" s="261"/>
      <c r="Q232"/>
      <c r="R232"/>
      <c r="S232" s="231"/>
    </row>
    <row r="233" spans="2:19" ht="15">
      <c r="B233" s="271"/>
      <c r="C233" s="314" t="e">
        <f t="shared" si="4"/>
        <v>#N/A</v>
      </c>
      <c r="D233"/>
      <c r="E233" s="300"/>
      <c r="F233" s="261"/>
      <c r="G233"/>
      <c r="H233"/>
      <c r="I233"/>
      <c r="J233"/>
      <c r="K233"/>
      <c r="L233"/>
      <c r="M233"/>
      <c r="N233"/>
      <c r="O233"/>
      <c r="P233" s="261"/>
      <c r="Q233"/>
      <c r="R233"/>
      <c r="S233" s="231"/>
    </row>
    <row r="234" spans="2:19" ht="15">
      <c r="B234" s="271"/>
      <c r="C234" s="314" t="e">
        <f t="shared" si="4"/>
        <v>#N/A</v>
      </c>
      <c r="D234"/>
      <c r="E234" s="300"/>
      <c r="F234" s="261"/>
      <c r="G234"/>
      <c r="H234"/>
      <c r="I234"/>
      <c r="J234"/>
      <c r="K234"/>
      <c r="L234"/>
      <c r="M234"/>
      <c r="N234"/>
      <c r="O234"/>
      <c r="P234" s="261"/>
      <c r="Q234"/>
      <c r="R234"/>
      <c r="S234" s="231"/>
    </row>
    <row r="235" spans="2:19" ht="15">
      <c r="B235" s="271"/>
      <c r="C235" s="314" t="e">
        <f t="shared" si="4"/>
        <v>#N/A</v>
      </c>
      <c r="D235"/>
      <c r="E235" s="300"/>
      <c r="F235" s="261"/>
      <c r="G235"/>
      <c r="H235"/>
      <c r="I235"/>
      <c r="J235"/>
      <c r="K235"/>
      <c r="L235"/>
      <c r="M235"/>
      <c r="N235"/>
      <c r="O235"/>
      <c r="P235" s="261"/>
      <c r="Q235"/>
      <c r="R235"/>
      <c r="S235" s="231"/>
    </row>
    <row r="236" spans="2:19" ht="15">
      <c r="B236" s="271"/>
      <c r="C236" s="314" t="e">
        <f t="shared" si="4"/>
        <v>#N/A</v>
      </c>
      <c r="D236"/>
      <c r="E236" s="300"/>
      <c r="F236" s="261"/>
      <c r="G236"/>
      <c r="H236"/>
      <c r="I236"/>
      <c r="J236"/>
      <c r="K236"/>
      <c r="L236"/>
      <c r="M236"/>
      <c r="N236"/>
      <c r="O236"/>
      <c r="P236" s="261"/>
      <c r="Q236"/>
      <c r="R236"/>
      <c r="S236" s="231"/>
    </row>
    <row r="237" spans="2:19" ht="15">
      <c r="B237" s="271"/>
      <c r="C237" s="314" t="e">
        <f t="shared" si="4"/>
        <v>#N/A</v>
      </c>
      <c r="D237"/>
      <c r="E237" s="300"/>
      <c r="F237" s="261"/>
      <c r="G237"/>
      <c r="H237"/>
      <c r="I237"/>
      <c r="J237"/>
      <c r="K237"/>
      <c r="L237"/>
      <c r="M237"/>
      <c r="N237"/>
      <c r="O237"/>
      <c r="P237" s="261"/>
      <c r="Q237"/>
      <c r="R237"/>
      <c r="S237" s="231"/>
    </row>
    <row r="238" spans="2:19" ht="15">
      <c r="B238" s="271"/>
      <c r="C238" s="314" t="e">
        <f t="shared" si="4"/>
        <v>#N/A</v>
      </c>
      <c r="D238"/>
      <c r="E238" s="300"/>
      <c r="F238" s="261"/>
      <c r="G238"/>
      <c r="H238"/>
      <c r="I238"/>
      <c r="J238"/>
      <c r="K238"/>
      <c r="L238"/>
      <c r="M238"/>
      <c r="N238"/>
      <c r="O238"/>
      <c r="P238" s="261"/>
      <c r="Q238"/>
      <c r="R238"/>
      <c r="S238" s="231"/>
    </row>
    <row r="239" spans="2:19" ht="15">
      <c r="B239" s="271"/>
      <c r="C239" s="314" t="e">
        <f t="shared" si="4"/>
        <v>#N/A</v>
      </c>
      <c r="D239"/>
      <c r="E239" s="300"/>
      <c r="F239" s="261"/>
      <c r="G239"/>
      <c r="H239"/>
      <c r="I239"/>
      <c r="J239"/>
      <c r="K239"/>
      <c r="L239"/>
      <c r="M239"/>
      <c r="N239"/>
      <c r="O239"/>
      <c r="P239" s="261"/>
      <c r="Q239"/>
      <c r="R239"/>
      <c r="S239" s="231"/>
    </row>
    <row r="240" spans="2:19" ht="15">
      <c r="B240" s="271"/>
      <c r="C240" s="314" t="e">
        <f t="shared" si="4"/>
        <v>#N/A</v>
      </c>
      <c r="D240"/>
      <c r="E240" s="300"/>
      <c r="F240" s="261"/>
      <c r="G240"/>
      <c r="H240"/>
      <c r="I240"/>
      <c r="J240"/>
      <c r="K240"/>
      <c r="L240"/>
      <c r="M240"/>
      <c r="N240"/>
      <c r="O240"/>
      <c r="P240" s="261"/>
      <c r="Q240"/>
      <c r="R240"/>
      <c r="S240" s="231"/>
    </row>
    <row r="241" spans="2:19" ht="15">
      <c r="B241" s="271"/>
      <c r="C241" s="314" t="e">
        <f t="shared" ref="C241:C304" si="5">RANK(Q241,Q$176:Q$335)</f>
        <v>#N/A</v>
      </c>
      <c r="D241"/>
      <c r="E241" s="300"/>
      <c r="F241" s="261"/>
      <c r="G241"/>
      <c r="H241"/>
      <c r="I241"/>
      <c r="J241"/>
      <c r="K241"/>
      <c r="L241"/>
      <c r="M241"/>
      <c r="N241"/>
      <c r="O241"/>
      <c r="P241" s="261"/>
      <c r="Q241"/>
      <c r="R241"/>
      <c r="S241" s="231"/>
    </row>
    <row r="242" spans="2:19" ht="15">
      <c r="B242" s="271"/>
      <c r="C242" s="314" t="e">
        <f t="shared" si="5"/>
        <v>#N/A</v>
      </c>
      <c r="D242"/>
      <c r="E242" s="300"/>
      <c r="F242" s="261"/>
      <c r="G242"/>
      <c r="H242"/>
      <c r="I242"/>
      <c r="J242"/>
      <c r="K242"/>
      <c r="L242"/>
      <c r="M242"/>
      <c r="N242"/>
      <c r="O242"/>
      <c r="P242" s="261"/>
      <c r="Q242"/>
      <c r="R242"/>
      <c r="S242" s="231"/>
    </row>
    <row r="243" spans="2:19" ht="15">
      <c r="B243" s="271"/>
      <c r="C243" s="314" t="e">
        <f t="shared" si="5"/>
        <v>#N/A</v>
      </c>
      <c r="D243"/>
      <c r="E243" s="300"/>
      <c r="F243" s="261"/>
      <c r="G243"/>
      <c r="H243"/>
      <c r="I243"/>
      <c r="J243"/>
      <c r="K243"/>
      <c r="L243"/>
      <c r="M243"/>
      <c r="N243"/>
      <c r="O243"/>
      <c r="P243" s="261"/>
      <c r="Q243"/>
      <c r="R243"/>
      <c r="S243" s="231"/>
    </row>
    <row r="244" spans="2:19" ht="15">
      <c r="B244" s="271"/>
      <c r="C244" s="314" t="e">
        <f t="shared" si="5"/>
        <v>#N/A</v>
      </c>
      <c r="D244"/>
      <c r="E244" s="300"/>
      <c r="F244" s="261"/>
      <c r="G244"/>
      <c r="H244"/>
      <c r="I244"/>
      <c r="J244"/>
      <c r="K244"/>
      <c r="L244"/>
      <c r="M244"/>
      <c r="N244"/>
      <c r="O244"/>
      <c r="P244" s="261"/>
      <c r="Q244"/>
      <c r="R244"/>
      <c r="S244" s="231"/>
    </row>
    <row r="245" spans="2:19" ht="15">
      <c r="B245" s="271"/>
      <c r="C245" s="314" t="e">
        <f t="shared" si="5"/>
        <v>#N/A</v>
      </c>
      <c r="D245"/>
      <c r="E245" s="300"/>
      <c r="F245" s="261"/>
      <c r="G245"/>
      <c r="H245"/>
      <c r="I245"/>
      <c r="J245"/>
      <c r="K245"/>
      <c r="L245"/>
      <c r="M245"/>
      <c r="N245"/>
      <c r="O245"/>
      <c r="P245" s="261"/>
      <c r="Q245"/>
      <c r="R245"/>
      <c r="S245" s="231"/>
    </row>
    <row r="246" spans="2:19" ht="15">
      <c r="B246" s="271"/>
      <c r="C246" s="314" t="e">
        <f t="shared" si="5"/>
        <v>#N/A</v>
      </c>
      <c r="D246"/>
      <c r="E246" s="300"/>
      <c r="F246" s="261"/>
      <c r="G246"/>
      <c r="H246"/>
      <c r="I246"/>
      <c r="J246"/>
      <c r="K246"/>
      <c r="L246"/>
      <c r="M246"/>
      <c r="N246"/>
      <c r="O246"/>
      <c r="P246" s="261"/>
      <c r="Q246"/>
      <c r="R246"/>
      <c r="S246" s="231"/>
    </row>
    <row r="247" spans="2:19" ht="15">
      <c r="B247" s="271"/>
      <c r="C247" s="314" t="e">
        <f t="shared" si="5"/>
        <v>#N/A</v>
      </c>
      <c r="D247"/>
      <c r="E247" s="300"/>
      <c r="F247" s="261"/>
      <c r="G247"/>
      <c r="H247"/>
      <c r="I247"/>
      <c r="J247"/>
      <c r="K247"/>
      <c r="L247"/>
      <c r="M247"/>
      <c r="N247"/>
      <c r="O247"/>
      <c r="P247" s="261"/>
      <c r="Q247"/>
      <c r="R247"/>
      <c r="S247" s="231"/>
    </row>
    <row r="248" spans="2:19" ht="15">
      <c r="B248" s="271"/>
      <c r="C248" s="314" t="e">
        <f t="shared" si="5"/>
        <v>#N/A</v>
      </c>
      <c r="D248"/>
      <c r="E248" s="300"/>
      <c r="F248" s="261"/>
      <c r="G248"/>
      <c r="H248"/>
      <c r="I248"/>
      <c r="J248"/>
      <c r="K248"/>
      <c r="L248"/>
      <c r="M248"/>
      <c r="N248"/>
      <c r="O248"/>
      <c r="P248" s="261"/>
      <c r="Q248"/>
      <c r="R248"/>
      <c r="S248" s="231"/>
    </row>
    <row r="249" spans="2:19" ht="15">
      <c r="B249" s="271"/>
      <c r="C249" s="314" t="e">
        <f t="shared" si="5"/>
        <v>#N/A</v>
      </c>
      <c r="D249"/>
      <c r="E249" s="300"/>
      <c r="F249" s="261"/>
      <c r="G249"/>
      <c r="H249"/>
      <c r="I249"/>
      <c r="J249"/>
      <c r="K249"/>
      <c r="L249"/>
      <c r="M249"/>
      <c r="N249"/>
      <c r="O249"/>
      <c r="P249" s="261"/>
      <c r="Q249"/>
      <c r="R249"/>
      <c r="S249" s="231"/>
    </row>
    <row r="250" spans="2:19" ht="15">
      <c r="B250" s="271"/>
      <c r="C250" s="314" t="e">
        <f t="shared" si="5"/>
        <v>#N/A</v>
      </c>
      <c r="D250"/>
      <c r="E250" s="300"/>
      <c r="F250" s="261"/>
      <c r="G250"/>
      <c r="H250"/>
      <c r="I250"/>
      <c r="J250"/>
      <c r="K250"/>
      <c r="L250"/>
      <c r="M250"/>
      <c r="N250"/>
      <c r="O250"/>
      <c r="P250" s="261"/>
      <c r="Q250"/>
      <c r="R250"/>
      <c r="S250" s="231"/>
    </row>
    <row r="251" spans="2:19" ht="15">
      <c r="B251" s="271"/>
      <c r="C251" s="314" t="e">
        <f t="shared" si="5"/>
        <v>#N/A</v>
      </c>
      <c r="D251"/>
      <c r="E251" s="300"/>
      <c r="F251" s="261"/>
      <c r="G251"/>
      <c r="H251"/>
      <c r="I251"/>
      <c r="J251"/>
      <c r="K251"/>
      <c r="L251"/>
      <c r="M251"/>
      <c r="N251"/>
      <c r="O251"/>
      <c r="P251" s="261"/>
      <c r="Q251"/>
      <c r="R251"/>
      <c r="S251" s="231"/>
    </row>
    <row r="252" spans="2:19" ht="15">
      <c r="B252" s="271"/>
      <c r="C252" s="314" t="e">
        <f t="shared" si="5"/>
        <v>#N/A</v>
      </c>
      <c r="D252"/>
      <c r="E252" s="300"/>
      <c r="F252" s="261"/>
      <c r="G252"/>
      <c r="H252"/>
      <c r="I252"/>
      <c r="J252"/>
      <c r="K252"/>
      <c r="L252"/>
      <c r="M252"/>
      <c r="N252"/>
      <c r="O252"/>
      <c r="P252" s="261"/>
      <c r="Q252"/>
      <c r="R252"/>
      <c r="S252" s="231"/>
    </row>
    <row r="253" spans="2:19" ht="15">
      <c r="B253" s="271"/>
      <c r="C253" s="314" t="e">
        <f t="shared" si="5"/>
        <v>#N/A</v>
      </c>
      <c r="D253"/>
      <c r="E253" s="300"/>
      <c r="F253" s="261"/>
      <c r="G253"/>
      <c r="H253"/>
      <c r="I253"/>
      <c r="J253"/>
      <c r="K253"/>
      <c r="L253"/>
      <c r="M253"/>
      <c r="N253"/>
      <c r="O253"/>
      <c r="P253" s="261"/>
      <c r="Q253"/>
      <c r="R253"/>
      <c r="S253" s="231"/>
    </row>
    <row r="254" spans="2:19" ht="15">
      <c r="B254" s="271"/>
      <c r="C254" s="314" t="e">
        <f t="shared" si="5"/>
        <v>#N/A</v>
      </c>
      <c r="D254"/>
      <c r="E254" s="300"/>
      <c r="F254" s="261"/>
      <c r="G254"/>
      <c r="H254"/>
      <c r="I254"/>
      <c r="J254"/>
      <c r="K254"/>
      <c r="L254"/>
      <c r="M254"/>
      <c r="N254"/>
      <c r="O254"/>
      <c r="P254" s="261"/>
      <c r="Q254"/>
      <c r="R254"/>
      <c r="S254" s="231"/>
    </row>
    <row r="255" spans="2:19" ht="15">
      <c r="B255" s="271"/>
      <c r="C255" s="314" t="e">
        <f t="shared" si="5"/>
        <v>#N/A</v>
      </c>
      <c r="D255"/>
      <c r="E255" s="300"/>
      <c r="F255" s="261"/>
      <c r="G255"/>
      <c r="H255"/>
      <c r="I255"/>
      <c r="J255"/>
      <c r="K255"/>
      <c r="L255"/>
      <c r="M255"/>
      <c r="N255"/>
      <c r="O255"/>
      <c r="P255" s="261"/>
      <c r="Q255"/>
      <c r="R255"/>
      <c r="S255" s="231"/>
    </row>
    <row r="256" spans="2:19" ht="15">
      <c r="B256" s="271"/>
      <c r="C256" s="314" t="e">
        <f t="shared" si="5"/>
        <v>#N/A</v>
      </c>
      <c r="D256"/>
      <c r="E256" s="300"/>
      <c r="F256" s="261"/>
      <c r="G256"/>
      <c r="H256"/>
      <c r="I256"/>
      <c r="J256"/>
      <c r="K256"/>
      <c r="L256"/>
      <c r="M256"/>
      <c r="N256"/>
      <c r="O256"/>
      <c r="P256" s="261"/>
      <c r="Q256"/>
      <c r="R256"/>
      <c r="S256" s="231"/>
    </row>
    <row r="257" spans="2:19" ht="15">
      <c r="B257" s="271"/>
      <c r="C257" s="314" t="e">
        <f t="shared" si="5"/>
        <v>#N/A</v>
      </c>
      <c r="D257"/>
      <c r="E257" s="300"/>
      <c r="F257" s="261"/>
      <c r="G257"/>
      <c r="H257"/>
      <c r="I257"/>
      <c r="J257"/>
      <c r="K257"/>
      <c r="L257"/>
      <c r="M257"/>
      <c r="N257"/>
      <c r="O257"/>
      <c r="P257" s="261"/>
      <c r="Q257"/>
      <c r="R257"/>
      <c r="S257" s="231"/>
    </row>
    <row r="258" spans="2:19" ht="15">
      <c r="B258" s="271"/>
      <c r="C258" s="314" t="e">
        <f t="shared" si="5"/>
        <v>#N/A</v>
      </c>
      <c r="D258"/>
      <c r="E258" s="300"/>
      <c r="F258" s="261"/>
      <c r="G258"/>
      <c r="H258"/>
      <c r="I258"/>
      <c r="J258"/>
      <c r="K258"/>
      <c r="L258"/>
      <c r="M258"/>
      <c r="N258"/>
      <c r="O258"/>
      <c r="P258" s="261"/>
      <c r="Q258"/>
      <c r="R258"/>
      <c r="S258" s="231"/>
    </row>
    <row r="259" spans="2:19" ht="15">
      <c r="B259" s="271"/>
      <c r="C259" s="314" t="e">
        <f t="shared" si="5"/>
        <v>#N/A</v>
      </c>
      <c r="D259"/>
      <c r="E259" s="300"/>
      <c r="F259" s="261"/>
      <c r="G259"/>
      <c r="H259"/>
      <c r="I259"/>
      <c r="J259"/>
      <c r="K259"/>
      <c r="L259"/>
      <c r="M259"/>
      <c r="N259"/>
      <c r="O259"/>
      <c r="P259" s="261"/>
      <c r="Q259"/>
      <c r="R259"/>
      <c r="S259" s="231"/>
    </row>
    <row r="260" spans="2:19" ht="15">
      <c r="B260" s="271"/>
      <c r="C260" s="314" t="e">
        <f t="shared" si="5"/>
        <v>#N/A</v>
      </c>
      <c r="D260"/>
      <c r="E260" s="300"/>
      <c r="F260" s="261"/>
      <c r="G260"/>
      <c r="H260"/>
      <c r="I260"/>
      <c r="J260"/>
      <c r="K260"/>
      <c r="L260"/>
      <c r="M260"/>
      <c r="N260"/>
      <c r="O260"/>
      <c r="P260" s="261"/>
      <c r="Q260"/>
      <c r="R260"/>
      <c r="S260" s="231"/>
    </row>
    <row r="261" spans="2:19" ht="15">
      <c r="B261" s="271"/>
      <c r="C261" s="314" t="e">
        <f t="shared" si="5"/>
        <v>#N/A</v>
      </c>
      <c r="D261"/>
      <c r="E261" s="300"/>
      <c r="F261" s="261"/>
      <c r="G261"/>
      <c r="H261"/>
      <c r="I261"/>
      <c r="J261"/>
      <c r="K261"/>
      <c r="L261"/>
      <c r="M261"/>
      <c r="N261"/>
      <c r="O261"/>
      <c r="P261" s="261"/>
      <c r="Q261"/>
      <c r="R261"/>
      <c r="S261" s="231"/>
    </row>
    <row r="262" spans="2:19" ht="15">
      <c r="B262" s="271"/>
      <c r="C262" s="314" t="e">
        <f t="shared" si="5"/>
        <v>#N/A</v>
      </c>
      <c r="D262"/>
      <c r="E262" s="300"/>
      <c r="F262" s="261"/>
      <c r="G262"/>
      <c r="H262"/>
      <c r="I262"/>
      <c r="J262"/>
      <c r="K262"/>
      <c r="L262"/>
      <c r="M262"/>
      <c r="N262"/>
      <c r="O262"/>
      <c r="P262" s="261"/>
      <c r="Q262"/>
      <c r="R262"/>
      <c r="S262" s="231"/>
    </row>
    <row r="263" spans="2:19" ht="15">
      <c r="B263" s="271"/>
      <c r="C263" s="314" t="e">
        <f t="shared" si="5"/>
        <v>#N/A</v>
      </c>
      <c r="D263"/>
      <c r="E263" s="300"/>
      <c r="F263" s="261"/>
      <c r="G263"/>
      <c r="H263"/>
      <c r="I263"/>
      <c r="J263"/>
      <c r="K263"/>
      <c r="L263"/>
      <c r="M263"/>
      <c r="N263"/>
      <c r="O263"/>
      <c r="P263" s="261"/>
      <c r="Q263"/>
      <c r="R263"/>
      <c r="S263" s="231"/>
    </row>
    <row r="264" spans="2:19" ht="15">
      <c r="B264" s="271"/>
      <c r="C264" s="314" t="e">
        <f t="shared" si="5"/>
        <v>#N/A</v>
      </c>
      <c r="D264"/>
      <c r="E264" s="300"/>
      <c r="F264" s="261"/>
      <c r="G264"/>
      <c r="H264"/>
      <c r="I264"/>
      <c r="J264"/>
      <c r="K264"/>
      <c r="L264"/>
      <c r="M264"/>
      <c r="N264"/>
      <c r="O264"/>
      <c r="P264" s="261"/>
      <c r="Q264"/>
      <c r="R264"/>
      <c r="S264" s="231"/>
    </row>
    <row r="265" spans="2:19" ht="15">
      <c r="B265" s="271"/>
      <c r="C265" s="314" t="e">
        <f t="shared" si="5"/>
        <v>#N/A</v>
      </c>
      <c r="D265"/>
      <c r="E265" s="300"/>
      <c r="F265" s="261"/>
      <c r="G265"/>
      <c r="H265"/>
      <c r="I265"/>
      <c r="J265"/>
      <c r="K265"/>
      <c r="L265"/>
      <c r="M265"/>
      <c r="N265"/>
      <c r="O265"/>
      <c r="P265" s="261"/>
      <c r="Q265"/>
      <c r="R265"/>
      <c r="S265" s="231"/>
    </row>
    <row r="266" spans="2:19" ht="15">
      <c r="B266" s="271"/>
      <c r="C266" s="314" t="e">
        <f t="shared" si="5"/>
        <v>#N/A</v>
      </c>
      <c r="D266"/>
      <c r="E266" s="300"/>
      <c r="F266" s="261"/>
      <c r="G266"/>
      <c r="H266"/>
      <c r="I266"/>
      <c r="J266"/>
      <c r="K266"/>
      <c r="L266"/>
      <c r="M266"/>
      <c r="N266"/>
      <c r="O266"/>
      <c r="P266" s="261"/>
      <c r="Q266"/>
      <c r="R266"/>
      <c r="S266" s="231"/>
    </row>
    <row r="267" spans="2:19" ht="15">
      <c r="B267" s="271"/>
      <c r="C267" s="314" t="e">
        <f t="shared" si="5"/>
        <v>#N/A</v>
      </c>
      <c r="D267"/>
      <c r="E267" s="300"/>
      <c r="F267" s="261"/>
      <c r="G267"/>
      <c r="H267"/>
      <c r="I267"/>
      <c r="J267"/>
      <c r="K267"/>
      <c r="L267"/>
      <c r="M267"/>
      <c r="N267"/>
      <c r="O267"/>
      <c r="P267" s="261"/>
      <c r="Q267"/>
      <c r="R267"/>
      <c r="S267" s="231"/>
    </row>
    <row r="268" spans="2:19" ht="15">
      <c r="B268" s="271"/>
      <c r="C268" s="314" t="e">
        <f t="shared" si="5"/>
        <v>#N/A</v>
      </c>
      <c r="D268"/>
      <c r="E268" s="300"/>
      <c r="F268" s="261"/>
      <c r="G268"/>
      <c r="H268"/>
      <c r="I268"/>
      <c r="J268"/>
      <c r="K268"/>
      <c r="L268"/>
      <c r="M268"/>
      <c r="N268"/>
      <c r="O268"/>
      <c r="P268" s="261"/>
      <c r="Q268"/>
      <c r="R268"/>
      <c r="S268" s="231"/>
    </row>
    <row r="269" spans="2:19" ht="15">
      <c r="B269" s="271"/>
      <c r="C269" s="314" t="e">
        <f t="shared" si="5"/>
        <v>#N/A</v>
      </c>
      <c r="D269"/>
      <c r="E269" s="300"/>
      <c r="F269" s="261"/>
      <c r="G269"/>
      <c r="H269"/>
      <c r="I269"/>
      <c r="J269"/>
      <c r="K269"/>
      <c r="L269"/>
      <c r="M269"/>
      <c r="N269"/>
      <c r="O269"/>
      <c r="P269" s="261"/>
      <c r="Q269"/>
      <c r="R269"/>
      <c r="S269" s="231"/>
    </row>
    <row r="270" spans="2:19" ht="15">
      <c r="B270" s="271"/>
      <c r="C270" s="314" t="e">
        <f t="shared" si="5"/>
        <v>#N/A</v>
      </c>
      <c r="D270"/>
      <c r="E270" s="300"/>
      <c r="F270" s="261"/>
      <c r="G270"/>
      <c r="H270"/>
      <c r="I270"/>
      <c r="J270"/>
      <c r="K270"/>
      <c r="L270"/>
      <c r="M270"/>
      <c r="N270"/>
      <c r="O270"/>
      <c r="P270" s="261"/>
      <c r="Q270"/>
      <c r="R270"/>
      <c r="S270" s="231"/>
    </row>
    <row r="271" spans="2:19" ht="15">
      <c r="B271" s="271"/>
      <c r="C271" s="314" t="e">
        <f t="shared" si="5"/>
        <v>#N/A</v>
      </c>
      <c r="D271"/>
      <c r="E271" s="300"/>
      <c r="F271" s="261"/>
      <c r="G271"/>
      <c r="H271"/>
      <c r="I271"/>
      <c r="J271"/>
      <c r="K271"/>
      <c r="L271"/>
      <c r="M271"/>
      <c r="N271"/>
      <c r="O271"/>
      <c r="P271" s="261"/>
      <c r="Q271"/>
      <c r="R271"/>
      <c r="S271" s="231"/>
    </row>
    <row r="272" spans="2:19" ht="15">
      <c r="B272" s="271"/>
      <c r="C272" s="314" t="e">
        <f t="shared" si="5"/>
        <v>#N/A</v>
      </c>
      <c r="D272"/>
      <c r="E272" s="300"/>
      <c r="F272" s="261"/>
      <c r="G272"/>
      <c r="H272"/>
      <c r="I272"/>
      <c r="J272"/>
      <c r="K272"/>
      <c r="L272"/>
      <c r="M272"/>
      <c r="N272"/>
      <c r="O272"/>
      <c r="P272" s="261"/>
      <c r="Q272"/>
      <c r="R272"/>
      <c r="S272" s="231"/>
    </row>
    <row r="273" spans="2:19" ht="15">
      <c r="B273" s="271"/>
      <c r="C273" s="314" t="e">
        <f t="shared" si="5"/>
        <v>#N/A</v>
      </c>
      <c r="D273"/>
      <c r="E273" s="300"/>
      <c r="F273" s="261"/>
      <c r="G273"/>
      <c r="H273"/>
      <c r="I273"/>
      <c r="J273"/>
      <c r="K273"/>
      <c r="L273"/>
      <c r="M273"/>
      <c r="N273"/>
      <c r="O273"/>
      <c r="P273" s="261"/>
      <c r="Q273"/>
      <c r="R273"/>
      <c r="S273" s="231"/>
    </row>
    <row r="274" spans="2:19" ht="15">
      <c r="B274" s="271"/>
      <c r="C274" s="314" t="e">
        <f t="shared" si="5"/>
        <v>#N/A</v>
      </c>
      <c r="D274"/>
      <c r="E274" s="300"/>
      <c r="F274" s="261"/>
      <c r="G274"/>
      <c r="H274"/>
      <c r="I274"/>
      <c r="J274"/>
      <c r="K274"/>
      <c r="L274"/>
      <c r="M274"/>
      <c r="N274"/>
      <c r="O274"/>
      <c r="P274" s="261"/>
      <c r="Q274"/>
      <c r="R274"/>
      <c r="S274" s="231"/>
    </row>
    <row r="275" spans="2:19" ht="15">
      <c r="B275" s="271"/>
      <c r="C275" s="314" t="e">
        <f t="shared" si="5"/>
        <v>#N/A</v>
      </c>
      <c r="D275"/>
      <c r="E275" s="300"/>
      <c r="F275" s="261"/>
      <c r="G275"/>
      <c r="H275"/>
      <c r="I275"/>
      <c r="J275"/>
      <c r="K275"/>
      <c r="L275"/>
      <c r="M275"/>
      <c r="N275"/>
      <c r="O275"/>
      <c r="P275" s="261"/>
      <c r="Q275"/>
      <c r="R275"/>
      <c r="S275" s="231"/>
    </row>
    <row r="276" spans="2:19" ht="15">
      <c r="B276" s="271"/>
      <c r="C276" s="314" t="e">
        <f t="shared" si="5"/>
        <v>#N/A</v>
      </c>
      <c r="D276"/>
      <c r="E276" s="300"/>
      <c r="F276" s="261"/>
      <c r="G276"/>
      <c r="H276"/>
      <c r="I276"/>
      <c r="J276"/>
      <c r="K276"/>
      <c r="L276"/>
      <c r="M276"/>
      <c r="N276"/>
      <c r="O276"/>
      <c r="P276" s="261"/>
      <c r="Q276"/>
      <c r="R276"/>
      <c r="S276" s="231"/>
    </row>
    <row r="277" spans="2:19" ht="15">
      <c r="B277" s="271"/>
      <c r="C277" s="314" t="e">
        <f t="shared" si="5"/>
        <v>#N/A</v>
      </c>
      <c r="D277"/>
      <c r="E277" s="300"/>
      <c r="F277" s="261"/>
      <c r="G277"/>
      <c r="H277"/>
      <c r="I277"/>
      <c r="J277"/>
      <c r="K277"/>
      <c r="L277"/>
      <c r="M277"/>
      <c r="N277"/>
      <c r="O277"/>
      <c r="P277" s="261"/>
      <c r="Q277"/>
      <c r="R277"/>
      <c r="S277" s="231"/>
    </row>
    <row r="278" spans="2:19" ht="15">
      <c r="B278" s="271"/>
      <c r="C278" s="314" t="e">
        <f t="shared" si="5"/>
        <v>#N/A</v>
      </c>
      <c r="D278"/>
      <c r="E278" s="300"/>
      <c r="F278" s="261"/>
      <c r="G278"/>
      <c r="H278"/>
      <c r="I278"/>
      <c r="J278"/>
      <c r="K278"/>
      <c r="L278"/>
      <c r="M278"/>
      <c r="N278"/>
      <c r="O278"/>
      <c r="P278" s="261"/>
      <c r="Q278"/>
      <c r="R278"/>
      <c r="S278" s="231"/>
    </row>
    <row r="279" spans="2:19" ht="15">
      <c r="B279" s="271"/>
      <c r="C279" s="314" t="e">
        <f t="shared" si="5"/>
        <v>#N/A</v>
      </c>
      <c r="D279"/>
      <c r="E279" s="300"/>
      <c r="F279" s="261"/>
      <c r="G279"/>
      <c r="H279"/>
      <c r="I279"/>
      <c r="J279"/>
      <c r="K279"/>
      <c r="L279"/>
      <c r="M279"/>
      <c r="N279"/>
      <c r="O279"/>
      <c r="P279" s="261"/>
      <c r="Q279"/>
      <c r="R279"/>
      <c r="S279" s="231"/>
    </row>
    <row r="280" spans="2:19" ht="15">
      <c r="B280" s="271"/>
      <c r="C280" s="314" t="e">
        <f t="shared" si="5"/>
        <v>#N/A</v>
      </c>
      <c r="D280"/>
      <c r="E280" s="300"/>
      <c r="F280" s="261"/>
      <c r="G280"/>
      <c r="H280"/>
      <c r="I280"/>
      <c r="J280"/>
      <c r="K280"/>
      <c r="L280"/>
      <c r="M280"/>
      <c r="N280"/>
      <c r="O280"/>
      <c r="P280" s="261"/>
      <c r="Q280"/>
      <c r="R280"/>
      <c r="S280" s="231"/>
    </row>
    <row r="281" spans="2:19" ht="15">
      <c r="B281" s="271"/>
      <c r="C281" s="314" t="e">
        <f t="shared" si="5"/>
        <v>#N/A</v>
      </c>
      <c r="D281"/>
      <c r="E281" s="300"/>
      <c r="F281" s="261"/>
      <c r="G281"/>
      <c r="H281"/>
      <c r="I281"/>
      <c r="J281"/>
      <c r="K281"/>
      <c r="L281"/>
      <c r="M281"/>
      <c r="N281"/>
      <c r="O281"/>
      <c r="P281" s="261"/>
      <c r="Q281"/>
      <c r="R281"/>
      <c r="S281" s="231"/>
    </row>
    <row r="282" spans="2:19" ht="15">
      <c r="B282" s="271"/>
      <c r="C282" s="314" t="e">
        <f t="shared" si="5"/>
        <v>#N/A</v>
      </c>
      <c r="D282"/>
      <c r="E282" s="300"/>
      <c r="F282" s="261"/>
      <c r="G282"/>
      <c r="H282"/>
      <c r="I282"/>
      <c r="J282"/>
      <c r="K282"/>
      <c r="L282"/>
      <c r="M282"/>
      <c r="N282"/>
      <c r="O282"/>
      <c r="P282" s="261"/>
      <c r="Q282"/>
      <c r="R282"/>
      <c r="S282" s="231"/>
    </row>
    <row r="283" spans="2:19" ht="15">
      <c r="B283" s="271"/>
      <c r="C283" s="314" t="e">
        <f t="shared" si="5"/>
        <v>#N/A</v>
      </c>
      <c r="D283"/>
      <c r="E283" s="300"/>
      <c r="F283" s="261"/>
      <c r="G283"/>
      <c r="H283"/>
      <c r="I283"/>
      <c r="J283"/>
      <c r="K283"/>
      <c r="L283"/>
      <c r="M283"/>
      <c r="N283"/>
      <c r="O283"/>
      <c r="P283" s="261"/>
      <c r="Q283"/>
      <c r="R283"/>
      <c r="S283" s="231"/>
    </row>
    <row r="284" spans="2:19" ht="15">
      <c r="B284" s="271"/>
      <c r="C284" s="314" t="e">
        <f t="shared" si="5"/>
        <v>#N/A</v>
      </c>
      <c r="D284"/>
      <c r="E284" s="300"/>
      <c r="F284" s="261"/>
      <c r="G284"/>
      <c r="H284"/>
      <c r="I284"/>
      <c r="J284"/>
      <c r="K284"/>
      <c r="L284"/>
      <c r="M284"/>
      <c r="N284"/>
      <c r="O284"/>
      <c r="P284" s="261"/>
      <c r="Q284"/>
      <c r="R284"/>
      <c r="S284" s="231"/>
    </row>
    <row r="285" spans="2:19" ht="15">
      <c r="B285" s="271"/>
      <c r="C285" s="314" t="e">
        <f t="shared" si="5"/>
        <v>#N/A</v>
      </c>
      <c r="D285"/>
      <c r="E285" s="300"/>
      <c r="F285" s="261"/>
      <c r="G285"/>
      <c r="H285"/>
      <c r="I285"/>
      <c r="J285"/>
      <c r="K285"/>
      <c r="L285"/>
      <c r="M285"/>
      <c r="N285"/>
      <c r="O285"/>
      <c r="P285" s="261"/>
      <c r="Q285"/>
      <c r="R285"/>
      <c r="S285" s="231"/>
    </row>
    <row r="286" spans="2:19" ht="15">
      <c r="B286" s="271"/>
      <c r="C286" s="314" t="e">
        <f t="shared" si="5"/>
        <v>#N/A</v>
      </c>
      <c r="D286"/>
      <c r="E286" s="300"/>
      <c r="F286" s="261"/>
      <c r="G286"/>
      <c r="H286"/>
      <c r="I286"/>
      <c r="J286"/>
      <c r="K286"/>
      <c r="L286"/>
      <c r="M286"/>
      <c r="N286"/>
      <c r="O286"/>
      <c r="P286" s="261"/>
      <c r="Q286"/>
      <c r="R286"/>
      <c r="S286" s="231"/>
    </row>
    <row r="287" spans="2:19" ht="15">
      <c r="B287" s="271"/>
      <c r="C287" s="314" t="e">
        <f t="shared" si="5"/>
        <v>#N/A</v>
      </c>
      <c r="D287"/>
      <c r="E287" s="300"/>
      <c r="F287" s="261"/>
      <c r="G287"/>
      <c r="H287"/>
      <c r="I287"/>
      <c r="J287"/>
      <c r="K287"/>
      <c r="L287"/>
      <c r="M287"/>
      <c r="N287"/>
      <c r="O287"/>
      <c r="P287" s="261"/>
      <c r="Q287"/>
      <c r="R287"/>
      <c r="S287" s="231"/>
    </row>
    <row r="288" spans="2:19" ht="15">
      <c r="B288" s="271"/>
      <c r="C288" s="314" t="e">
        <f t="shared" si="5"/>
        <v>#N/A</v>
      </c>
      <c r="D288"/>
      <c r="E288" s="300"/>
      <c r="F288" s="261"/>
      <c r="G288"/>
      <c r="H288"/>
      <c r="I288"/>
      <c r="J288"/>
      <c r="K288"/>
      <c r="L288"/>
      <c r="M288"/>
      <c r="N288"/>
      <c r="O288"/>
      <c r="P288" s="261"/>
      <c r="Q288"/>
      <c r="R288"/>
      <c r="S288" s="231"/>
    </row>
    <row r="289" spans="2:19" ht="15">
      <c r="B289" s="271"/>
      <c r="C289" s="314" t="e">
        <f t="shared" si="5"/>
        <v>#N/A</v>
      </c>
      <c r="D289"/>
      <c r="E289" s="300"/>
      <c r="F289" s="261"/>
      <c r="G289"/>
      <c r="H289"/>
      <c r="I289"/>
      <c r="J289"/>
      <c r="K289"/>
      <c r="L289"/>
      <c r="M289"/>
      <c r="N289"/>
      <c r="O289"/>
      <c r="P289" s="261"/>
      <c r="Q289"/>
      <c r="R289"/>
      <c r="S289" s="231"/>
    </row>
    <row r="290" spans="2:19" ht="15">
      <c r="B290" s="271"/>
      <c r="C290" s="314" t="e">
        <f t="shared" si="5"/>
        <v>#N/A</v>
      </c>
      <c r="D290"/>
      <c r="E290" s="300"/>
      <c r="F290" s="261"/>
      <c r="G290"/>
      <c r="H290"/>
      <c r="I290"/>
      <c r="J290"/>
      <c r="K290"/>
      <c r="L290"/>
      <c r="M290"/>
      <c r="N290"/>
      <c r="O290"/>
      <c r="P290" s="261"/>
      <c r="Q290"/>
      <c r="R290"/>
      <c r="S290" s="231"/>
    </row>
    <row r="291" spans="2:19" ht="15">
      <c r="B291" s="271"/>
      <c r="C291" s="314" t="e">
        <f t="shared" si="5"/>
        <v>#N/A</v>
      </c>
      <c r="D291"/>
      <c r="E291" s="300"/>
      <c r="F291" s="261"/>
      <c r="G291"/>
      <c r="H291"/>
      <c r="I291"/>
      <c r="J291"/>
      <c r="K291"/>
      <c r="L291"/>
      <c r="M291"/>
      <c r="N291"/>
      <c r="O291"/>
      <c r="P291" s="261"/>
      <c r="Q291"/>
      <c r="R291"/>
      <c r="S291" s="231"/>
    </row>
    <row r="292" spans="2:19" ht="15">
      <c r="B292" s="271"/>
      <c r="C292" s="314" t="e">
        <f t="shared" si="5"/>
        <v>#N/A</v>
      </c>
      <c r="D292"/>
      <c r="E292" s="300"/>
      <c r="F292" s="261"/>
      <c r="G292"/>
      <c r="H292"/>
      <c r="I292"/>
      <c r="J292"/>
      <c r="K292"/>
      <c r="L292"/>
      <c r="M292"/>
      <c r="N292"/>
      <c r="O292"/>
      <c r="P292" s="261"/>
      <c r="Q292"/>
      <c r="R292"/>
      <c r="S292" s="231"/>
    </row>
    <row r="293" spans="2:19" ht="15">
      <c r="B293" s="271"/>
      <c r="C293" s="314" t="e">
        <f t="shared" si="5"/>
        <v>#N/A</v>
      </c>
      <c r="D293"/>
      <c r="E293" s="300"/>
      <c r="F293" s="261"/>
      <c r="G293"/>
      <c r="H293"/>
      <c r="I293"/>
      <c r="J293"/>
      <c r="K293"/>
      <c r="L293"/>
      <c r="M293"/>
      <c r="N293"/>
      <c r="O293"/>
      <c r="P293" s="261"/>
      <c r="Q293"/>
      <c r="R293"/>
      <c r="S293" s="231"/>
    </row>
    <row r="294" spans="2:19" ht="15">
      <c r="B294" s="271"/>
      <c r="C294" s="314" t="e">
        <f t="shared" si="5"/>
        <v>#N/A</v>
      </c>
      <c r="D294"/>
      <c r="E294" s="300"/>
      <c r="F294" s="261"/>
      <c r="G294"/>
      <c r="H294"/>
      <c r="I294"/>
      <c r="J294"/>
      <c r="K294"/>
      <c r="L294"/>
      <c r="M294"/>
      <c r="N294"/>
      <c r="O294"/>
      <c r="P294" s="261"/>
      <c r="Q294"/>
      <c r="R294"/>
      <c r="S294" s="231"/>
    </row>
    <row r="295" spans="2:19" ht="15">
      <c r="B295" s="271"/>
      <c r="C295" s="314" t="e">
        <f t="shared" si="5"/>
        <v>#N/A</v>
      </c>
      <c r="D295"/>
      <c r="E295" s="300"/>
      <c r="F295" s="261"/>
      <c r="G295"/>
      <c r="H295"/>
      <c r="I295"/>
      <c r="J295"/>
      <c r="K295"/>
      <c r="L295"/>
      <c r="M295"/>
      <c r="N295"/>
      <c r="O295"/>
      <c r="P295" s="261"/>
      <c r="Q295"/>
      <c r="R295"/>
      <c r="S295" s="231"/>
    </row>
    <row r="296" spans="2:19" ht="15">
      <c r="B296" s="271"/>
      <c r="C296" s="314" t="e">
        <f t="shared" si="5"/>
        <v>#N/A</v>
      </c>
      <c r="D296"/>
      <c r="E296" s="300"/>
      <c r="F296" s="261"/>
      <c r="G296"/>
      <c r="H296"/>
      <c r="I296"/>
      <c r="J296"/>
      <c r="K296"/>
      <c r="L296"/>
      <c r="M296"/>
      <c r="N296"/>
      <c r="O296"/>
      <c r="P296" s="261"/>
      <c r="Q296"/>
      <c r="R296"/>
      <c r="S296" s="231"/>
    </row>
    <row r="297" spans="2:19" ht="15">
      <c r="B297" s="271"/>
      <c r="C297" s="314" t="e">
        <f t="shared" si="5"/>
        <v>#N/A</v>
      </c>
      <c r="D297"/>
      <c r="E297" s="300"/>
      <c r="F297" s="261"/>
      <c r="G297"/>
      <c r="H297"/>
      <c r="I297"/>
      <c r="J297"/>
      <c r="K297"/>
      <c r="L297"/>
      <c r="M297"/>
      <c r="N297"/>
      <c r="O297"/>
      <c r="P297" s="261"/>
      <c r="Q297"/>
      <c r="R297"/>
      <c r="S297" s="231"/>
    </row>
    <row r="298" spans="2:19" ht="15">
      <c r="B298" s="271"/>
      <c r="C298" s="314" t="e">
        <f t="shared" si="5"/>
        <v>#N/A</v>
      </c>
      <c r="D298"/>
      <c r="E298" s="300"/>
      <c r="F298" s="261"/>
      <c r="G298"/>
      <c r="H298"/>
      <c r="I298"/>
      <c r="J298"/>
      <c r="K298"/>
      <c r="L298"/>
      <c r="M298"/>
      <c r="N298"/>
      <c r="O298"/>
      <c r="P298" s="261"/>
      <c r="Q298"/>
      <c r="R298"/>
      <c r="S298" s="231"/>
    </row>
    <row r="299" spans="2:19" ht="15">
      <c r="B299" s="271"/>
      <c r="C299" s="314" t="e">
        <f t="shared" si="5"/>
        <v>#N/A</v>
      </c>
      <c r="D299"/>
      <c r="E299" s="300"/>
      <c r="F299" s="261"/>
      <c r="G299"/>
      <c r="H299"/>
      <c r="I299"/>
      <c r="J299"/>
      <c r="K299"/>
      <c r="L299"/>
      <c r="M299"/>
      <c r="N299"/>
      <c r="O299"/>
      <c r="P299" s="261"/>
      <c r="Q299"/>
      <c r="R299"/>
      <c r="S299" s="231"/>
    </row>
    <row r="300" spans="2:19" ht="15">
      <c r="B300" s="271"/>
      <c r="C300" s="314" t="e">
        <f t="shared" si="5"/>
        <v>#N/A</v>
      </c>
      <c r="D300"/>
      <c r="E300" s="300"/>
      <c r="F300" s="261"/>
      <c r="G300"/>
      <c r="H300"/>
      <c r="I300"/>
      <c r="J300"/>
      <c r="K300"/>
      <c r="L300"/>
      <c r="M300"/>
      <c r="N300"/>
      <c r="O300"/>
      <c r="P300" s="261"/>
      <c r="Q300"/>
      <c r="R300"/>
      <c r="S300" s="231"/>
    </row>
    <row r="301" spans="2:19" ht="15">
      <c r="B301" s="271"/>
      <c r="C301" s="314" t="e">
        <f t="shared" si="5"/>
        <v>#N/A</v>
      </c>
      <c r="D301"/>
      <c r="E301" s="300"/>
      <c r="F301" s="261"/>
      <c r="G301"/>
      <c r="H301"/>
      <c r="I301"/>
      <c r="J301"/>
      <c r="K301"/>
      <c r="L301"/>
      <c r="M301"/>
      <c r="N301"/>
      <c r="O301"/>
      <c r="P301" s="261"/>
      <c r="Q301"/>
      <c r="R301"/>
      <c r="S301" s="231"/>
    </row>
    <row r="302" spans="2:19" ht="15">
      <c r="B302" s="271"/>
      <c r="C302" s="314" t="e">
        <f t="shared" si="5"/>
        <v>#N/A</v>
      </c>
      <c r="D302"/>
      <c r="E302" s="300"/>
      <c r="F302" s="261"/>
      <c r="G302"/>
      <c r="H302"/>
      <c r="I302"/>
      <c r="J302"/>
      <c r="K302"/>
      <c r="L302"/>
      <c r="M302"/>
      <c r="N302"/>
      <c r="O302"/>
      <c r="P302" s="261"/>
      <c r="Q302"/>
      <c r="R302"/>
      <c r="S302" s="231"/>
    </row>
    <row r="303" spans="2:19" ht="15">
      <c r="B303" s="271"/>
      <c r="C303" s="314" t="e">
        <f t="shared" si="5"/>
        <v>#N/A</v>
      </c>
      <c r="D303"/>
      <c r="E303" s="300"/>
      <c r="F303" s="261"/>
      <c r="G303"/>
      <c r="H303"/>
      <c r="I303"/>
      <c r="J303"/>
      <c r="K303"/>
      <c r="L303"/>
      <c r="M303"/>
      <c r="N303"/>
      <c r="O303"/>
      <c r="P303" s="261"/>
      <c r="Q303"/>
      <c r="R303"/>
      <c r="S303" s="231"/>
    </row>
    <row r="304" spans="2:19" ht="15">
      <c r="B304" s="271"/>
      <c r="C304" s="314" t="e">
        <f t="shared" si="5"/>
        <v>#N/A</v>
      </c>
      <c r="D304"/>
      <c r="E304" s="300"/>
      <c r="F304" s="261"/>
      <c r="G304"/>
      <c r="H304"/>
      <c r="I304"/>
      <c r="J304"/>
      <c r="K304"/>
      <c r="L304"/>
      <c r="M304"/>
      <c r="N304"/>
      <c r="O304"/>
      <c r="P304" s="261"/>
      <c r="Q304"/>
      <c r="R304"/>
      <c r="S304" s="231"/>
    </row>
    <row r="305" spans="2:19" ht="15">
      <c r="B305" s="271"/>
      <c r="C305" s="314" t="e">
        <f t="shared" ref="C305:C335" si="6">RANK(Q305,Q$176:Q$335)</f>
        <v>#N/A</v>
      </c>
      <c r="D305"/>
      <c r="E305" s="300"/>
      <c r="F305" s="261"/>
      <c r="G305"/>
      <c r="H305"/>
      <c r="I305"/>
      <c r="J305"/>
      <c r="K305"/>
      <c r="L305"/>
      <c r="M305"/>
      <c r="N305"/>
      <c r="O305"/>
      <c r="P305" s="261"/>
      <c r="Q305"/>
      <c r="R305"/>
      <c r="S305" s="231"/>
    </row>
    <row r="306" spans="2:19" ht="15">
      <c r="B306" s="271"/>
      <c r="C306" s="314" t="e">
        <f t="shared" si="6"/>
        <v>#N/A</v>
      </c>
      <c r="D306"/>
      <c r="E306" s="300"/>
      <c r="F306" s="261"/>
      <c r="G306"/>
      <c r="H306"/>
      <c r="I306"/>
      <c r="J306"/>
      <c r="K306"/>
      <c r="L306"/>
      <c r="M306"/>
      <c r="N306"/>
      <c r="O306"/>
      <c r="P306" s="261"/>
      <c r="Q306"/>
      <c r="R306"/>
      <c r="S306" s="231"/>
    </row>
    <row r="307" spans="2:19" ht="15">
      <c r="B307" s="271"/>
      <c r="C307" s="314" t="e">
        <f t="shared" si="6"/>
        <v>#N/A</v>
      </c>
      <c r="D307"/>
      <c r="E307" s="300"/>
      <c r="F307" s="261"/>
      <c r="G307"/>
      <c r="H307"/>
      <c r="I307"/>
      <c r="J307"/>
      <c r="K307"/>
      <c r="L307"/>
      <c r="M307"/>
      <c r="N307"/>
      <c r="O307"/>
      <c r="P307" s="261"/>
      <c r="Q307"/>
      <c r="R307"/>
      <c r="S307" s="231"/>
    </row>
    <row r="308" spans="2:19" ht="15">
      <c r="B308" s="271"/>
      <c r="C308" s="314" t="e">
        <f t="shared" si="6"/>
        <v>#N/A</v>
      </c>
      <c r="D308"/>
      <c r="E308" s="300"/>
      <c r="F308" s="261"/>
      <c r="G308"/>
      <c r="H308"/>
      <c r="I308"/>
      <c r="J308"/>
      <c r="K308"/>
      <c r="L308"/>
      <c r="M308"/>
      <c r="N308"/>
      <c r="O308"/>
      <c r="P308" s="261"/>
      <c r="Q308"/>
      <c r="R308"/>
      <c r="S308" s="231"/>
    </row>
    <row r="309" spans="2:19" ht="15">
      <c r="B309" s="271"/>
      <c r="C309" s="314" t="e">
        <f t="shared" si="6"/>
        <v>#N/A</v>
      </c>
      <c r="D309"/>
      <c r="E309" s="300"/>
      <c r="F309" s="261"/>
      <c r="G309"/>
      <c r="H309"/>
      <c r="I309"/>
      <c r="J309"/>
      <c r="K309"/>
      <c r="L309"/>
      <c r="M309"/>
      <c r="N309"/>
      <c r="O309"/>
      <c r="P309" s="261"/>
      <c r="Q309"/>
      <c r="R309"/>
      <c r="S309" s="231"/>
    </row>
    <row r="310" spans="2:19" ht="15">
      <c r="B310" s="271"/>
      <c r="C310" s="314" t="e">
        <f t="shared" si="6"/>
        <v>#N/A</v>
      </c>
      <c r="D310"/>
      <c r="E310" s="300"/>
      <c r="F310" s="261"/>
      <c r="G310"/>
      <c r="H310"/>
      <c r="I310"/>
      <c r="J310"/>
      <c r="K310"/>
      <c r="L310"/>
      <c r="M310"/>
      <c r="N310"/>
      <c r="O310"/>
      <c r="P310" s="261"/>
      <c r="Q310"/>
      <c r="R310"/>
      <c r="S310" s="231"/>
    </row>
    <row r="311" spans="2:19" ht="15">
      <c r="B311" s="271"/>
      <c r="C311" s="314" t="e">
        <f t="shared" si="6"/>
        <v>#N/A</v>
      </c>
      <c r="D311"/>
      <c r="E311" s="300"/>
      <c r="F311" s="261"/>
      <c r="G311"/>
      <c r="H311"/>
      <c r="I311"/>
      <c r="J311"/>
      <c r="K311"/>
      <c r="L311"/>
      <c r="M311"/>
      <c r="N311"/>
      <c r="O311"/>
      <c r="P311" s="261"/>
      <c r="Q311"/>
      <c r="R311"/>
      <c r="S311" s="231"/>
    </row>
    <row r="312" spans="2:19" ht="15">
      <c r="B312" s="271"/>
      <c r="C312" s="314" t="e">
        <f t="shared" si="6"/>
        <v>#N/A</v>
      </c>
      <c r="D312"/>
      <c r="E312" s="300"/>
      <c r="F312" s="261"/>
      <c r="G312"/>
      <c r="H312"/>
      <c r="I312"/>
      <c r="J312"/>
      <c r="K312"/>
      <c r="L312"/>
      <c r="M312"/>
      <c r="N312"/>
      <c r="O312"/>
      <c r="P312" s="261"/>
      <c r="Q312"/>
      <c r="R312"/>
      <c r="S312" s="231"/>
    </row>
    <row r="313" spans="2:19" ht="15">
      <c r="B313" s="271"/>
      <c r="C313" s="314" t="e">
        <f t="shared" si="6"/>
        <v>#N/A</v>
      </c>
      <c r="D313"/>
      <c r="E313" s="300"/>
      <c r="F313" s="261"/>
      <c r="G313"/>
      <c r="H313"/>
      <c r="I313"/>
      <c r="J313"/>
      <c r="K313"/>
      <c r="L313"/>
      <c r="M313"/>
      <c r="N313"/>
      <c r="O313"/>
      <c r="P313" s="261"/>
      <c r="Q313"/>
      <c r="R313"/>
      <c r="S313" s="231"/>
    </row>
    <row r="314" spans="2:19" ht="15">
      <c r="B314" s="271"/>
      <c r="C314" s="314" t="e">
        <f t="shared" si="6"/>
        <v>#N/A</v>
      </c>
      <c r="D314"/>
      <c r="E314" s="300"/>
      <c r="F314" s="261"/>
      <c r="G314"/>
      <c r="H314"/>
      <c r="I314"/>
      <c r="J314"/>
      <c r="K314"/>
      <c r="L314"/>
      <c r="M314"/>
      <c r="N314"/>
      <c r="O314"/>
      <c r="P314" s="261"/>
      <c r="Q314"/>
      <c r="R314"/>
      <c r="S314" s="231"/>
    </row>
    <row r="315" spans="2:19" ht="15">
      <c r="B315" s="271"/>
      <c r="C315" s="314" t="e">
        <f t="shared" si="6"/>
        <v>#N/A</v>
      </c>
      <c r="D315"/>
      <c r="E315" s="300"/>
      <c r="F315" s="261"/>
      <c r="G315"/>
      <c r="H315"/>
      <c r="I315"/>
      <c r="J315"/>
      <c r="K315"/>
      <c r="L315"/>
      <c r="M315"/>
      <c r="N315"/>
      <c r="O315"/>
      <c r="P315" s="261"/>
      <c r="Q315"/>
      <c r="R315"/>
      <c r="S315" s="231"/>
    </row>
    <row r="316" spans="2:19" ht="15">
      <c r="B316" s="271"/>
      <c r="C316" s="314" t="e">
        <f t="shared" si="6"/>
        <v>#N/A</v>
      </c>
      <c r="D316"/>
      <c r="E316" s="300"/>
      <c r="F316" s="261"/>
      <c r="G316"/>
      <c r="H316"/>
      <c r="I316"/>
      <c r="J316"/>
      <c r="K316"/>
      <c r="L316"/>
      <c r="M316"/>
      <c r="N316"/>
      <c r="O316"/>
      <c r="P316" s="261"/>
      <c r="Q316"/>
      <c r="R316"/>
      <c r="S316" s="231"/>
    </row>
    <row r="317" spans="2:19" ht="15">
      <c r="B317" s="271"/>
      <c r="C317" s="314" t="e">
        <f t="shared" si="6"/>
        <v>#N/A</v>
      </c>
      <c r="D317"/>
      <c r="E317" s="300"/>
      <c r="F317" s="261"/>
      <c r="G317"/>
      <c r="H317"/>
      <c r="I317"/>
      <c r="J317"/>
      <c r="K317"/>
      <c r="L317"/>
      <c r="M317"/>
      <c r="N317"/>
      <c r="O317"/>
      <c r="P317" s="261"/>
      <c r="Q317"/>
      <c r="R317"/>
      <c r="S317" s="231"/>
    </row>
    <row r="318" spans="2:19" ht="15">
      <c r="B318" s="271"/>
      <c r="C318" s="314" t="e">
        <f t="shared" si="6"/>
        <v>#N/A</v>
      </c>
      <c r="D318"/>
      <c r="E318" s="300"/>
      <c r="F318" s="261"/>
      <c r="G318"/>
      <c r="H318"/>
      <c r="I318"/>
      <c r="J318"/>
      <c r="K318"/>
      <c r="L318"/>
      <c r="M318"/>
      <c r="N318"/>
      <c r="O318"/>
      <c r="P318" s="261"/>
      <c r="Q318"/>
      <c r="R318"/>
      <c r="S318" s="231"/>
    </row>
    <row r="319" spans="2:19" ht="15">
      <c r="B319" s="271"/>
      <c r="C319" s="314" t="e">
        <f t="shared" si="6"/>
        <v>#N/A</v>
      </c>
      <c r="D319"/>
      <c r="E319" s="300"/>
      <c r="F319" s="261"/>
      <c r="G319"/>
      <c r="H319"/>
      <c r="I319"/>
      <c r="J319"/>
      <c r="K319"/>
      <c r="L319"/>
      <c r="M319"/>
      <c r="N319"/>
      <c r="O319"/>
      <c r="P319" s="261"/>
      <c r="Q319"/>
      <c r="R319"/>
      <c r="S319" s="231"/>
    </row>
    <row r="320" spans="2:19" ht="15">
      <c r="B320" s="271"/>
      <c r="C320" s="314" t="e">
        <f t="shared" si="6"/>
        <v>#N/A</v>
      </c>
      <c r="D320"/>
      <c r="E320" s="300"/>
      <c r="F320" s="261"/>
      <c r="G320"/>
      <c r="H320"/>
      <c r="I320"/>
      <c r="J320"/>
      <c r="K320"/>
      <c r="L320"/>
      <c r="M320"/>
      <c r="N320"/>
      <c r="O320"/>
      <c r="P320" s="261"/>
      <c r="Q320"/>
      <c r="R320"/>
      <c r="S320" s="231"/>
    </row>
    <row r="321" spans="2:19" ht="15">
      <c r="B321" s="271"/>
      <c r="C321" s="314" t="e">
        <f t="shared" si="6"/>
        <v>#N/A</v>
      </c>
      <c r="D321"/>
      <c r="E321" s="300"/>
      <c r="F321" s="261"/>
      <c r="G321"/>
      <c r="H321"/>
      <c r="I321"/>
      <c r="J321"/>
      <c r="K321"/>
      <c r="L321"/>
      <c r="M321"/>
      <c r="N321"/>
      <c r="O321"/>
      <c r="P321" s="261"/>
      <c r="Q321"/>
      <c r="R321"/>
      <c r="S321" s="231"/>
    </row>
    <row r="322" spans="2:19" ht="15">
      <c r="B322" s="271"/>
      <c r="C322" s="314" t="e">
        <f t="shared" si="6"/>
        <v>#N/A</v>
      </c>
      <c r="D322"/>
      <c r="E322" s="300"/>
      <c r="F322" s="261"/>
      <c r="G322"/>
      <c r="H322"/>
      <c r="I322"/>
      <c r="J322"/>
      <c r="K322"/>
      <c r="L322"/>
      <c r="M322"/>
      <c r="N322"/>
      <c r="O322"/>
      <c r="P322" s="261"/>
      <c r="Q322"/>
      <c r="R322"/>
      <c r="S322" s="231"/>
    </row>
    <row r="323" spans="2:19" ht="15">
      <c r="B323" s="271"/>
      <c r="C323" s="314" t="e">
        <f t="shared" si="6"/>
        <v>#N/A</v>
      </c>
      <c r="D323"/>
      <c r="E323" s="300"/>
      <c r="F323" s="261"/>
      <c r="G323"/>
      <c r="H323"/>
      <c r="I323"/>
      <c r="J323"/>
      <c r="K323"/>
      <c r="L323"/>
      <c r="M323"/>
      <c r="N323"/>
      <c r="O323"/>
      <c r="P323" s="261"/>
      <c r="Q323"/>
      <c r="R323"/>
      <c r="S323" s="231"/>
    </row>
    <row r="324" spans="2:19" ht="15">
      <c r="B324" s="271"/>
      <c r="C324" s="314" t="e">
        <f t="shared" si="6"/>
        <v>#N/A</v>
      </c>
      <c r="D324"/>
      <c r="E324" s="300"/>
      <c r="F324" s="261"/>
      <c r="G324"/>
      <c r="H324"/>
      <c r="I324"/>
      <c r="J324"/>
      <c r="K324"/>
      <c r="L324"/>
      <c r="M324"/>
      <c r="N324"/>
      <c r="O324"/>
      <c r="P324" s="261"/>
      <c r="Q324"/>
      <c r="R324"/>
      <c r="S324" s="231"/>
    </row>
    <row r="325" spans="2:19" ht="15">
      <c r="B325" s="271"/>
      <c r="C325" s="314" t="e">
        <f t="shared" si="6"/>
        <v>#N/A</v>
      </c>
      <c r="D325"/>
      <c r="E325" s="300"/>
      <c r="F325" s="261"/>
      <c r="G325"/>
      <c r="H325"/>
      <c r="I325"/>
      <c r="J325"/>
      <c r="K325"/>
      <c r="L325"/>
      <c r="M325"/>
      <c r="N325"/>
      <c r="O325"/>
      <c r="P325" s="261"/>
      <c r="Q325"/>
      <c r="R325"/>
      <c r="S325" s="231"/>
    </row>
    <row r="326" spans="2:19" ht="15">
      <c r="B326" s="271"/>
      <c r="C326" s="314" t="e">
        <f t="shared" si="6"/>
        <v>#N/A</v>
      </c>
      <c r="D326"/>
      <c r="E326" s="300"/>
      <c r="F326" s="261"/>
      <c r="G326"/>
      <c r="H326"/>
      <c r="I326"/>
      <c r="J326"/>
      <c r="K326"/>
      <c r="L326"/>
      <c r="M326"/>
      <c r="N326"/>
      <c r="O326"/>
      <c r="P326" s="261"/>
      <c r="Q326"/>
      <c r="R326"/>
      <c r="S326" s="231"/>
    </row>
    <row r="327" spans="2:19" ht="15">
      <c r="B327" s="271"/>
      <c r="C327" s="314" t="e">
        <f t="shared" si="6"/>
        <v>#N/A</v>
      </c>
      <c r="D327"/>
      <c r="E327" s="300"/>
      <c r="F327" s="261"/>
      <c r="G327"/>
      <c r="H327"/>
      <c r="I327"/>
      <c r="J327"/>
      <c r="K327"/>
      <c r="L327"/>
      <c r="M327"/>
      <c r="N327"/>
      <c r="O327"/>
      <c r="P327" s="261"/>
      <c r="Q327"/>
      <c r="R327"/>
      <c r="S327" s="231"/>
    </row>
    <row r="328" spans="2:19" ht="15">
      <c r="B328" s="271"/>
      <c r="C328" s="314" t="e">
        <f t="shared" si="6"/>
        <v>#N/A</v>
      </c>
      <c r="D328"/>
      <c r="E328" s="300"/>
      <c r="F328" s="261"/>
      <c r="G328"/>
      <c r="H328"/>
      <c r="I328"/>
      <c r="J328"/>
      <c r="K328"/>
      <c r="L328"/>
      <c r="M328"/>
      <c r="N328"/>
      <c r="O328"/>
      <c r="P328" s="261"/>
      <c r="Q328"/>
      <c r="R328"/>
      <c r="S328" s="231"/>
    </row>
    <row r="329" spans="2:19" ht="15">
      <c r="B329" s="271"/>
      <c r="C329" s="314" t="e">
        <f t="shared" si="6"/>
        <v>#N/A</v>
      </c>
      <c r="D329"/>
      <c r="E329" s="300"/>
      <c r="F329" s="261"/>
      <c r="G329"/>
      <c r="H329"/>
      <c r="I329"/>
      <c r="J329"/>
      <c r="K329"/>
      <c r="L329"/>
      <c r="M329"/>
      <c r="N329"/>
      <c r="O329"/>
      <c r="P329" s="261"/>
      <c r="Q329"/>
      <c r="R329"/>
      <c r="S329" s="231"/>
    </row>
    <row r="330" spans="2:19" ht="15">
      <c r="B330" s="271"/>
      <c r="C330" s="314" t="e">
        <f t="shared" si="6"/>
        <v>#N/A</v>
      </c>
      <c r="D330"/>
      <c r="E330" s="300"/>
      <c r="F330" s="261"/>
      <c r="G330"/>
      <c r="H330"/>
      <c r="I330"/>
      <c r="J330"/>
      <c r="K330"/>
      <c r="L330"/>
      <c r="M330"/>
      <c r="N330"/>
      <c r="O330"/>
      <c r="P330" s="261"/>
      <c r="Q330"/>
      <c r="R330"/>
      <c r="S330" s="231"/>
    </row>
    <row r="331" spans="2:19" ht="15">
      <c r="B331" s="271"/>
      <c r="C331" s="314" t="e">
        <f t="shared" si="6"/>
        <v>#N/A</v>
      </c>
      <c r="D331"/>
      <c r="E331" s="300"/>
      <c r="F331" s="261"/>
      <c r="G331"/>
      <c r="H331"/>
      <c r="I331"/>
      <c r="J331"/>
      <c r="K331"/>
      <c r="L331"/>
      <c r="M331"/>
      <c r="N331"/>
      <c r="O331"/>
      <c r="P331" s="261"/>
      <c r="Q331"/>
      <c r="R331"/>
      <c r="S331" s="231"/>
    </row>
    <row r="332" spans="2:19" ht="15">
      <c r="B332" s="271"/>
      <c r="C332" s="314" t="e">
        <f t="shared" si="6"/>
        <v>#N/A</v>
      </c>
      <c r="D332"/>
      <c r="E332" s="300"/>
      <c r="F332" s="261"/>
      <c r="G332"/>
      <c r="H332"/>
      <c r="I332"/>
      <c r="J332"/>
      <c r="K332"/>
      <c r="L332"/>
      <c r="M332"/>
      <c r="N332"/>
      <c r="O332"/>
      <c r="P332" s="261"/>
      <c r="Q332"/>
      <c r="R332"/>
      <c r="S332" s="231"/>
    </row>
    <row r="333" spans="2:19" ht="15">
      <c r="B333" s="271"/>
      <c r="C333" s="314" t="e">
        <f t="shared" si="6"/>
        <v>#N/A</v>
      </c>
      <c r="D333"/>
      <c r="E333" s="300"/>
      <c r="F333" s="261"/>
      <c r="G333"/>
      <c r="H333"/>
      <c r="I333"/>
      <c r="J333"/>
      <c r="K333"/>
      <c r="L333"/>
      <c r="M333"/>
      <c r="N333"/>
      <c r="O333"/>
      <c r="P333" s="261"/>
      <c r="Q333"/>
      <c r="R333"/>
      <c r="S333" s="231"/>
    </row>
    <row r="334" spans="2:19" ht="15">
      <c r="B334" s="271"/>
      <c r="C334" s="314" t="e">
        <f t="shared" si="6"/>
        <v>#N/A</v>
      </c>
      <c r="D334"/>
      <c r="E334" s="300"/>
      <c r="F334" s="261"/>
      <c r="G334"/>
      <c r="H334"/>
      <c r="I334"/>
      <c r="J334"/>
      <c r="K334"/>
      <c r="L334"/>
      <c r="M334"/>
      <c r="N334"/>
      <c r="O334"/>
      <c r="P334" s="261"/>
      <c r="Q334"/>
      <c r="R334"/>
      <c r="S334" s="231"/>
    </row>
    <row r="335" spans="2:19" ht="15">
      <c r="B335" s="271"/>
      <c r="C335" s="314" t="e">
        <f t="shared" si="6"/>
        <v>#N/A</v>
      </c>
      <c r="D335"/>
      <c r="E335" s="300"/>
      <c r="F335" s="261"/>
      <c r="G335"/>
      <c r="H335"/>
      <c r="I335"/>
      <c r="J335"/>
      <c r="K335"/>
      <c r="L335"/>
      <c r="M335"/>
      <c r="N335"/>
      <c r="O335"/>
      <c r="P335" s="261"/>
      <c r="Q335"/>
      <c r="R335"/>
      <c r="S335" s="231"/>
    </row>
    <row r="336" spans="2:19" ht="15">
      <c r="C336">
        <f t="shared" ref="C336" si="7">COUNTA(C176:C334)</f>
        <v>159</v>
      </c>
      <c r="D336"/>
      <c r="E336" s="300"/>
      <c r="F336" s="261"/>
      <c r="G336"/>
      <c r="H336"/>
      <c r="I336"/>
      <c r="J336"/>
      <c r="K336"/>
      <c r="L336"/>
      <c r="M336"/>
      <c r="N336"/>
      <c r="O336"/>
      <c r="P336" s="261"/>
      <c r="Q336"/>
      <c r="R336"/>
      <c r="S336" s="231"/>
    </row>
    <row r="338" spans="2:19">
      <c r="B338" s="292"/>
      <c r="C338" s="477"/>
      <c r="D338" s="477"/>
      <c r="E338" s="478"/>
      <c r="F338" s="479"/>
      <c r="G338" s="477"/>
      <c r="H338" s="477"/>
      <c r="I338" s="477"/>
      <c r="J338" s="477"/>
      <c r="K338" s="477"/>
      <c r="L338" s="477"/>
      <c r="M338" s="477"/>
      <c r="N338" s="477"/>
      <c r="O338" s="477"/>
      <c r="P338" s="479"/>
      <c r="Q338" s="477"/>
      <c r="R338" s="477"/>
      <c r="S338" s="481"/>
    </row>
    <row r="339" spans="2:19" ht="15">
      <c r="B339" s="322" t="s">
        <v>23</v>
      </c>
      <c r="C339" s="314" t="e">
        <f>RANK(Q339,Q$339:Q$426)</f>
        <v>#N/A</v>
      </c>
      <c r="D339"/>
      <c r="E339" s="300"/>
      <c r="F339" s="261"/>
      <c r="G339"/>
      <c r="H339"/>
      <c r="I339"/>
      <c r="J339"/>
      <c r="K339"/>
      <c r="L339"/>
      <c r="M339"/>
      <c r="N339"/>
      <c r="O339"/>
      <c r="P339" s="261"/>
      <c r="Q339"/>
      <c r="R339"/>
      <c r="S339" s="231"/>
    </row>
    <row r="340" spans="2:19" ht="15">
      <c r="B340" s="322"/>
      <c r="C340" s="314" t="e">
        <f t="shared" ref="C340:C403" si="8">RANK(Q340,Q$339:Q$426)</f>
        <v>#N/A</v>
      </c>
      <c r="D340"/>
      <c r="E340" s="300"/>
      <c r="F340" s="261"/>
      <c r="G340"/>
      <c r="H340"/>
      <c r="I340"/>
      <c r="J340"/>
      <c r="K340"/>
      <c r="L340"/>
      <c r="M340"/>
      <c r="N340"/>
      <c r="O340"/>
      <c r="P340" s="261"/>
      <c r="Q340"/>
      <c r="R340"/>
      <c r="S340" s="231"/>
    </row>
    <row r="341" spans="2:19" ht="15">
      <c r="B341" s="322"/>
      <c r="C341" s="314" t="e">
        <f t="shared" si="8"/>
        <v>#N/A</v>
      </c>
      <c r="D341"/>
      <c r="E341" s="300"/>
      <c r="F341" s="261"/>
      <c r="G341"/>
      <c r="H341"/>
      <c r="I341"/>
      <c r="J341"/>
      <c r="K341"/>
      <c r="L341"/>
      <c r="M341"/>
      <c r="N341"/>
      <c r="O341"/>
      <c r="P341" s="261"/>
      <c r="Q341"/>
      <c r="R341"/>
      <c r="S341" s="231"/>
    </row>
    <row r="342" spans="2:19" ht="15">
      <c r="B342" s="322"/>
      <c r="C342" s="314" t="e">
        <f t="shared" si="8"/>
        <v>#N/A</v>
      </c>
      <c r="D342"/>
      <c r="E342" s="300"/>
      <c r="F342" s="261"/>
      <c r="G342"/>
      <c r="H342"/>
      <c r="I342"/>
      <c r="J342"/>
      <c r="K342"/>
      <c r="L342"/>
      <c r="M342"/>
      <c r="N342"/>
      <c r="O342"/>
      <c r="P342" s="261"/>
      <c r="Q342"/>
      <c r="R342"/>
      <c r="S342" s="231"/>
    </row>
    <row r="343" spans="2:19" ht="15">
      <c r="B343" s="322"/>
      <c r="C343" s="314" t="e">
        <f t="shared" si="8"/>
        <v>#N/A</v>
      </c>
      <c r="D343"/>
      <c r="E343" s="300"/>
      <c r="F343" s="261"/>
      <c r="G343"/>
      <c r="H343"/>
      <c r="I343"/>
      <c r="J343"/>
      <c r="K343"/>
      <c r="L343"/>
      <c r="M343"/>
      <c r="N343"/>
      <c r="O343"/>
      <c r="P343" s="261"/>
      <c r="Q343"/>
      <c r="R343"/>
      <c r="S343" s="231"/>
    </row>
    <row r="344" spans="2:19" ht="15">
      <c r="B344" s="322"/>
      <c r="C344" s="314" t="e">
        <f t="shared" si="8"/>
        <v>#N/A</v>
      </c>
      <c r="D344"/>
      <c r="E344" s="300"/>
      <c r="F344" s="261"/>
      <c r="G344"/>
      <c r="H344"/>
      <c r="I344"/>
      <c r="J344"/>
      <c r="K344"/>
      <c r="L344"/>
      <c r="M344"/>
      <c r="N344"/>
      <c r="O344"/>
      <c r="P344" s="261"/>
      <c r="Q344"/>
      <c r="R344"/>
      <c r="S344" s="231"/>
    </row>
    <row r="345" spans="2:19" ht="15">
      <c r="B345" s="322"/>
      <c r="C345" s="314" t="e">
        <f t="shared" si="8"/>
        <v>#N/A</v>
      </c>
      <c r="D345"/>
      <c r="E345" s="300"/>
      <c r="F345" s="261"/>
      <c r="G345"/>
      <c r="H345"/>
      <c r="I345"/>
      <c r="J345"/>
      <c r="K345"/>
      <c r="L345"/>
      <c r="M345"/>
      <c r="N345"/>
      <c r="O345"/>
      <c r="P345" s="261"/>
      <c r="Q345"/>
      <c r="R345"/>
      <c r="S345" s="231"/>
    </row>
    <row r="346" spans="2:19" ht="15">
      <c r="B346" s="322"/>
      <c r="C346" s="314" t="e">
        <f t="shared" si="8"/>
        <v>#N/A</v>
      </c>
      <c r="D346"/>
      <c r="E346" s="300"/>
      <c r="F346" s="261"/>
      <c r="G346"/>
      <c r="H346"/>
      <c r="I346"/>
      <c r="J346"/>
      <c r="K346"/>
      <c r="L346"/>
      <c r="M346"/>
      <c r="N346"/>
      <c r="O346"/>
      <c r="P346" s="261"/>
      <c r="Q346"/>
      <c r="R346"/>
      <c r="S346" s="231"/>
    </row>
    <row r="347" spans="2:19" ht="15">
      <c r="B347" s="322"/>
      <c r="C347" s="314" t="e">
        <f t="shared" si="8"/>
        <v>#N/A</v>
      </c>
      <c r="D347"/>
      <c r="E347" s="300"/>
      <c r="F347" s="261"/>
      <c r="G347"/>
      <c r="H347"/>
      <c r="I347"/>
      <c r="J347"/>
      <c r="K347"/>
      <c r="L347"/>
      <c r="M347"/>
      <c r="N347"/>
      <c r="O347"/>
      <c r="P347" s="261"/>
      <c r="Q347"/>
      <c r="R347"/>
      <c r="S347" s="231"/>
    </row>
    <row r="348" spans="2:19" ht="15">
      <c r="B348" s="322"/>
      <c r="C348" s="314" t="e">
        <f t="shared" si="8"/>
        <v>#N/A</v>
      </c>
      <c r="D348"/>
      <c r="E348" s="300"/>
      <c r="F348" s="261"/>
      <c r="G348"/>
      <c r="H348"/>
      <c r="I348"/>
      <c r="J348"/>
      <c r="K348"/>
      <c r="L348"/>
      <c r="M348"/>
      <c r="N348"/>
      <c r="O348"/>
      <c r="P348" s="261"/>
      <c r="Q348"/>
      <c r="R348"/>
      <c r="S348" s="231"/>
    </row>
    <row r="349" spans="2:19" ht="15">
      <c r="B349" s="322"/>
      <c r="C349" s="314" t="e">
        <f t="shared" si="8"/>
        <v>#N/A</v>
      </c>
      <c r="D349"/>
      <c r="E349" s="300"/>
      <c r="F349" s="261"/>
      <c r="G349"/>
      <c r="H349"/>
      <c r="I349"/>
      <c r="J349"/>
      <c r="K349"/>
      <c r="L349"/>
      <c r="M349"/>
      <c r="N349"/>
      <c r="O349"/>
      <c r="P349" s="261"/>
      <c r="Q349"/>
      <c r="R349"/>
      <c r="S349" s="231"/>
    </row>
    <row r="350" spans="2:19" ht="15">
      <c r="B350" s="322"/>
      <c r="C350" s="314" t="e">
        <f t="shared" si="8"/>
        <v>#N/A</v>
      </c>
      <c r="D350"/>
      <c r="E350" s="300"/>
      <c r="F350" s="261"/>
      <c r="G350"/>
      <c r="H350"/>
      <c r="I350"/>
      <c r="J350"/>
      <c r="K350"/>
      <c r="L350"/>
      <c r="M350"/>
      <c r="N350"/>
      <c r="O350"/>
      <c r="P350" s="261"/>
      <c r="Q350"/>
      <c r="R350"/>
      <c r="S350" s="231"/>
    </row>
    <row r="351" spans="2:19" ht="15">
      <c r="B351" s="322"/>
      <c r="C351" s="314" t="e">
        <f t="shared" si="8"/>
        <v>#N/A</v>
      </c>
      <c r="D351"/>
      <c r="E351" s="300"/>
      <c r="F351" s="261"/>
      <c r="G351"/>
      <c r="H351"/>
      <c r="I351"/>
      <c r="J351"/>
      <c r="K351"/>
      <c r="L351"/>
      <c r="M351"/>
      <c r="N351"/>
      <c r="O351"/>
      <c r="P351" s="261"/>
      <c r="Q351"/>
      <c r="R351"/>
      <c r="S351" s="231"/>
    </row>
    <row r="352" spans="2:19" ht="15">
      <c r="B352" s="322"/>
      <c r="C352" s="314" t="e">
        <f t="shared" si="8"/>
        <v>#N/A</v>
      </c>
      <c r="D352"/>
      <c r="E352" s="300"/>
      <c r="F352" s="261"/>
      <c r="G352"/>
      <c r="H352"/>
      <c r="I352"/>
      <c r="J352"/>
      <c r="K352"/>
      <c r="L352"/>
      <c r="M352"/>
      <c r="N352"/>
      <c r="O352"/>
      <c r="P352" s="261"/>
      <c r="Q352"/>
      <c r="R352"/>
      <c r="S352" s="231"/>
    </row>
    <row r="353" spans="2:19" ht="15">
      <c r="B353" s="322"/>
      <c r="C353" s="314" t="e">
        <f t="shared" si="8"/>
        <v>#N/A</v>
      </c>
      <c r="D353"/>
      <c r="E353" s="300"/>
      <c r="F353" s="261"/>
      <c r="G353"/>
      <c r="H353"/>
      <c r="I353"/>
      <c r="J353"/>
      <c r="K353"/>
      <c r="L353"/>
      <c r="M353"/>
      <c r="N353"/>
      <c r="O353"/>
      <c r="P353" s="261"/>
      <c r="Q353"/>
      <c r="R353"/>
      <c r="S353" s="231"/>
    </row>
    <row r="354" spans="2:19" ht="15">
      <c r="B354" s="322"/>
      <c r="C354" s="314" t="e">
        <f t="shared" si="8"/>
        <v>#N/A</v>
      </c>
      <c r="D354"/>
      <c r="E354" s="300"/>
      <c r="F354" s="261"/>
      <c r="G354"/>
      <c r="H354"/>
      <c r="I354"/>
      <c r="J354"/>
      <c r="K354"/>
      <c r="L354"/>
      <c r="M354"/>
      <c r="N354"/>
      <c r="O354"/>
      <c r="P354" s="261"/>
      <c r="Q354"/>
      <c r="R354"/>
      <c r="S354" s="231"/>
    </row>
    <row r="355" spans="2:19" ht="15">
      <c r="B355" s="322"/>
      <c r="C355" s="314" t="e">
        <f t="shared" si="8"/>
        <v>#N/A</v>
      </c>
      <c r="D355"/>
      <c r="E355" s="300"/>
      <c r="F355" s="261"/>
      <c r="G355"/>
      <c r="H355"/>
      <c r="I355"/>
      <c r="J355"/>
      <c r="K355"/>
      <c r="L355"/>
      <c r="M355"/>
      <c r="N355"/>
      <c r="O355"/>
      <c r="P355" s="261"/>
      <c r="Q355"/>
      <c r="R355"/>
      <c r="S355" s="231"/>
    </row>
    <row r="356" spans="2:19" ht="15">
      <c r="B356" s="322"/>
      <c r="C356" s="314" t="e">
        <f t="shared" si="8"/>
        <v>#N/A</v>
      </c>
      <c r="D356"/>
      <c r="E356" s="300"/>
      <c r="F356" s="261"/>
      <c r="G356"/>
      <c r="H356"/>
      <c r="I356"/>
      <c r="J356"/>
      <c r="K356"/>
      <c r="L356"/>
      <c r="M356"/>
      <c r="N356"/>
      <c r="O356"/>
      <c r="P356" s="261"/>
      <c r="Q356"/>
      <c r="R356"/>
      <c r="S356" s="231"/>
    </row>
    <row r="357" spans="2:19" ht="15">
      <c r="B357" s="322"/>
      <c r="C357" s="314" t="e">
        <f t="shared" si="8"/>
        <v>#N/A</v>
      </c>
      <c r="D357"/>
      <c r="E357" s="300"/>
      <c r="F357" s="261"/>
      <c r="G357"/>
      <c r="H357"/>
      <c r="I357"/>
      <c r="J357"/>
      <c r="K357"/>
      <c r="L357"/>
      <c r="M357"/>
      <c r="N357"/>
      <c r="O357"/>
      <c r="P357" s="261"/>
      <c r="Q357"/>
      <c r="R357"/>
      <c r="S357" s="231"/>
    </row>
    <row r="358" spans="2:19" ht="15">
      <c r="B358" s="322"/>
      <c r="C358" s="314" t="e">
        <f t="shared" si="8"/>
        <v>#N/A</v>
      </c>
      <c r="D358"/>
      <c r="E358" s="300"/>
      <c r="F358" s="261"/>
      <c r="G358"/>
      <c r="H358"/>
      <c r="I358"/>
      <c r="J358"/>
      <c r="K358"/>
      <c r="L358"/>
      <c r="M358"/>
      <c r="N358"/>
      <c r="O358"/>
      <c r="P358" s="261"/>
      <c r="Q358"/>
      <c r="R358"/>
      <c r="S358" s="231"/>
    </row>
    <row r="359" spans="2:19" ht="15">
      <c r="B359" s="322"/>
      <c r="C359" s="314" t="e">
        <f t="shared" si="8"/>
        <v>#N/A</v>
      </c>
      <c r="D359"/>
      <c r="E359" s="300"/>
      <c r="F359" s="261"/>
      <c r="G359"/>
      <c r="H359"/>
      <c r="I359"/>
      <c r="J359"/>
      <c r="K359"/>
      <c r="L359"/>
      <c r="M359"/>
      <c r="N359"/>
      <c r="O359"/>
      <c r="P359" s="261"/>
      <c r="Q359"/>
      <c r="R359"/>
      <c r="S359" s="231"/>
    </row>
    <row r="360" spans="2:19" ht="15">
      <c r="B360" s="322"/>
      <c r="C360" s="314" t="e">
        <f t="shared" si="8"/>
        <v>#N/A</v>
      </c>
      <c r="D360"/>
      <c r="E360" s="300"/>
      <c r="F360" s="261"/>
      <c r="G360"/>
      <c r="H360"/>
      <c r="I360"/>
      <c r="J360"/>
      <c r="K360"/>
      <c r="L360"/>
      <c r="M360"/>
      <c r="N360"/>
      <c r="O360"/>
      <c r="P360" s="261"/>
      <c r="Q360"/>
      <c r="R360"/>
      <c r="S360" s="231"/>
    </row>
    <row r="361" spans="2:19" ht="15">
      <c r="B361" s="322"/>
      <c r="C361" s="314" t="e">
        <f t="shared" si="8"/>
        <v>#N/A</v>
      </c>
      <c r="D361"/>
      <c r="E361" s="300"/>
      <c r="F361" s="261"/>
      <c r="G361"/>
      <c r="H361"/>
      <c r="I361"/>
      <c r="J361"/>
      <c r="K361"/>
      <c r="L361"/>
      <c r="M361"/>
      <c r="N361"/>
      <c r="O361"/>
      <c r="P361" s="261"/>
      <c r="Q361"/>
      <c r="R361"/>
      <c r="S361" s="231"/>
    </row>
    <row r="362" spans="2:19" ht="15">
      <c r="B362" s="322"/>
      <c r="C362" s="314" t="e">
        <f t="shared" si="8"/>
        <v>#N/A</v>
      </c>
      <c r="D362"/>
      <c r="E362" s="300"/>
      <c r="F362" s="261"/>
      <c r="G362"/>
      <c r="H362"/>
      <c r="I362"/>
      <c r="J362"/>
      <c r="K362"/>
      <c r="L362"/>
      <c r="M362"/>
      <c r="N362"/>
      <c r="O362"/>
      <c r="P362" s="261"/>
      <c r="Q362"/>
      <c r="R362"/>
      <c r="S362" s="231"/>
    </row>
    <row r="363" spans="2:19" ht="15">
      <c r="B363" s="322"/>
      <c r="C363" s="314" t="e">
        <f t="shared" si="8"/>
        <v>#N/A</v>
      </c>
      <c r="D363"/>
      <c r="E363" s="300"/>
      <c r="F363" s="261"/>
      <c r="G363"/>
      <c r="H363"/>
      <c r="I363"/>
      <c r="J363"/>
      <c r="K363"/>
      <c r="L363"/>
      <c r="M363"/>
      <c r="N363"/>
      <c r="O363"/>
      <c r="P363" s="261"/>
      <c r="Q363"/>
      <c r="R363"/>
      <c r="S363" s="231"/>
    </row>
    <row r="364" spans="2:19" ht="15">
      <c r="B364" s="322"/>
      <c r="C364" s="314" t="e">
        <f t="shared" si="8"/>
        <v>#N/A</v>
      </c>
      <c r="D364"/>
      <c r="E364" s="300"/>
      <c r="F364" s="261"/>
      <c r="G364"/>
      <c r="H364"/>
      <c r="I364"/>
      <c r="J364"/>
      <c r="K364"/>
      <c r="L364"/>
      <c r="M364"/>
      <c r="N364"/>
      <c r="O364"/>
      <c r="P364" s="261"/>
      <c r="Q364"/>
      <c r="R364"/>
      <c r="S364" s="231"/>
    </row>
    <row r="365" spans="2:19" ht="15">
      <c r="B365" s="322"/>
      <c r="C365" s="314" t="e">
        <f t="shared" si="8"/>
        <v>#N/A</v>
      </c>
      <c r="D365"/>
      <c r="E365" s="300"/>
      <c r="F365" s="261"/>
      <c r="G365"/>
      <c r="H365"/>
      <c r="I365"/>
      <c r="J365"/>
      <c r="K365"/>
      <c r="L365"/>
      <c r="M365"/>
      <c r="N365"/>
      <c r="O365"/>
      <c r="P365" s="261"/>
      <c r="Q365"/>
      <c r="R365"/>
      <c r="S365" s="231"/>
    </row>
    <row r="366" spans="2:19" ht="15">
      <c r="B366" s="322"/>
      <c r="C366" s="314" t="e">
        <f t="shared" si="8"/>
        <v>#N/A</v>
      </c>
      <c r="D366"/>
      <c r="E366" s="300"/>
      <c r="F366" s="261"/>
      <c r="G366"/>
      <c r="H366"/>
      <c r="I366"/>
      <c r="J366"/>
      <c r="K366"/>
      <c r="L366"/>
      <c r="M366"/>
      <c r="N366"/>
      <c r="O366"/>
      <c r="P366" s="261"/>
      <c r="Q366"/>
      <c r="R366"/>
      <c r="S366" s="231"/>
    </row>
    <row r="367" spans="2:19" ht="15">
      <c r="B367" s="322"/>
      <c r="C367" s="314" t="e">
        <f t="shared" si="8"/>
        <v>#N/A</v>
      </c>
      <c r="D367"/>
      <c r="E367" s="300"/>
      <c r="F367" s="261"/>
      <c r="G367"/>
      <c r="H367"/>
      <c r="I367"/>
      <c r="J367"/>
      <c r="K367"/>
      <c r="L367"/>
      <c r="M367"/>
      <c r="N367"/>
      <c r="O367"/>
      <c r="P367" s="261"/>
      <c r="Q367"/>
      <c r="R367"/>
      <c r="S367" s="231"/>
    </row>
    <row r="368" spans="2:19" ht="15">
      <c r="B368" s="322"/>
      <c r="C368" s="314" t="e">
        <f t="shared" si="8"/>
        <v>#N/A</v>
      </c>
      <c r="D368"/>
      <c r="E368" s="300"/>
      <c r="F368" s="261"/>
      <c r="G368"/>
      <c r="H368"/>
      <c r="I368"/>
      <c r="J368"/>
      <c r="K368"/>
      <c r="L368"/>
      <c r="M368"/>
      <c r="N368"/>
      <c r="O368"/>
      <c r="P368" s="261"/>
      <c r="Q368"/>
      <c r="R368"/>
      <c r="S368" s="231"/>
    </row>
    <row r="369" spans="2:19" ht="15">
      <c r="B369" s="322"/>
      <c r="C369" s="314" t="e">
        <f t="shared" si="8"/>
        <v>#N/A</v>
      </c>
      <c r="D369"/>
      <c r="E369" s="300"/>
      <c r="F369" s="261"/>
      <c r="G369"/>
      <c r="H369"/>
      <c r="I369"/>
      <c r="J369"/>
      <c r="K369"/>
      <c r="L369"/>
      <c r="M369"/>
      <c r="N369"/>
      <c r="O369"/>
      <c r="P369" s="261"/>
      <c r="Q369"/>
      <c r="R369"/>
      <c r="S369" s="231"/>
    </row>
    <row r="370" spans="2:19" ht="15">
      <c r="B370" s="322"/>
      <c r="C370" s="314" t="e">
        <f t="shared" si="8"/>
        <v>#N/A</v>
      </c>
      <c r="D370"/>
      <c r="E370" s="300"/>
      <c r="F370" s="261"/>
      <c r="G370"/>
      <c r="H370"/>
      <c r="I370"/>
      <c r="J370"/>
      <c r="K370"/>
      <c r="L370"/>
      <c r="M370"/>
      <c r="N370"/>
      <c r="O370"/>
      <c r="P370" s="261"/>
      <c r="Q370"/>
      <c r="R370"/>
      <c r="S370" s="231"/>
    </row>
    <row r="371" spans="2:19" ht="15">
      <c r="B371" s="322"/>
      <c r="C371" s="314" t="e">
        <f t="shared" si="8"/>
        <v>#N/A</v>
      </c>
      <c r="D371"/>
      <c r="E371" s="300"/>
      <c r="F371" s="261"/>
      <c r="G371"/>
      <c r="H371"/>
      <c r="I371"/>
      <c r="J371"/>
      <c r="K371"/>
      <c r="L371"/>
      <c r="M371"/>
      <c r="N371"/>
      <c r="O371"/>
      <c r="P371" s="261"/>
      <c r="Q371"/>
      <c r="R371"/>
      <c r="S371" s="231"/>
    </row>
    <row r="372" spans="2:19" ht="15">
      <c r="B372" s="322"/>
      <c r="C372" s="314" t="e">
        <f t="shared" si="8"/>
        <v>#N/A</v>
      </c>
      <c r="D372"/>
      <c r="E372" s="300"/>
      <c r="F372" s="261"/>
      <c r="G372"/>
      <c r="H372"/>
      <c r="I372"/>
      <c r="J372"/>
      <c r="K372"/>
      <c r="L372"/>
      <c r="M372"/>
      <c r="N372"/>
      <c r="O372"/>
      <c r="P372" s="261"/>
      <c r="Q372"/>
      <c r="R372"/>
      <c r="S372" s="231"/>
    </row>
    <row r="373" spans="2:19" ht="15">
      <c r="B373" s="322"/>
      <c r="C373" s="314" t="e">
        <f t="shared" si="8"/>
        <v>#N/A</v>
      </c>
      <c r="D373"/>
      <c r="E373" s="300"/>
      <c r="F373" s="261"/>
      <c r="G373"/>
      <c r="H373"/>
      <c r="I373"/>
      <c r="J373"/>
      <c r="K373"/>
      <c r="L373"/>
      <c r="M373"/>
      <c r="N373"/>
      <c r="O373"/>
      <c r="P373" s="261"/>
      <c r="Q373"/>
      <c r="R373"/>
      <c r="S373" s="231"/>
    </row>
    <row r="374" spans="2:19" ht="15">
      <c r="B374" s="322"/>
      <c r="C374" s="314" t="e">
        <f t="shared" si="8"/>
        <v>#N/A</v>
      </c>
      <c r="D374"/>
      <c r="E374" s="300"/>
      <c r="F374" s="261"/>
      <c r="G374"/>
      <c r="H374"/>
      <c r="I374"/>
      <c r="J374"/>
      <c r="K374"/>
      <c r="L374"/>
      <c r="M374"/>
      <c r="N374"/>
      <c r="O374"/>
      <c r="P374" s="261"/>
      <c r="Q374"/>
      <c r="R374"/>
      <c r="S374" s="231"/>
    </row>
    <row r="375" spans="2:19" ht="15">
      <c r="B375" s="322"/>
      <c r="C375" s="314" t="e">
        <f t="shared" si="8"/>
        <v>#N/A</v>
      </c>
      <c r="D375"/>
      <c r="E375" s="300"/>
      <c r="F375" s="261"/>
      <c r="G375"/>
      <c r="H375"/>
      <c r="I375"/>
      <c r="J375"/>
      <c r="K375"/>
      <c r="L375"/>
      <c r="M375"/>
      <c r="N375"/>
      <c r="O375"/>
      <c r="P375" s="261"/>
      <c r="Q375"/>
      <c r="R375"/>
      <c r="S375" s="231"/>
    </row>
    <row r="376" spans="2:19" ht="15">
      <c r="B376" s="322"/>
      <c r="C376" s="314" t="e">
        <f t="shared" si="8"/>
        <v>#N/A</v>
      </c>
      <c r="D376"/>
      <c r="E376" s="300"/>
      <c r="F376" s="261"/>
      <c r="G376"/>
      <c r="H376"/>
      <c r="I376"/>
      <c r="J376"/>
      <c r="K376"/>
      <c r="L376"/>
      <c r="M376"/>
      <c r="N376"/>
      <c r="O376"/>
      <c r="P376" s="261"/>
      <c r="Q376"/>
      <c r="R376"/>
      <c r="S376" s="231"/>
    </row>
    <row r="377" spans="2:19" ht="15">
      <c r="B377" s="322"/>
      <c r="C377" s="314" t="e">
        <f t="shared" si="8"/>
        <v>#N/A</v>
      </c>
      <c r="D377"/>
      <c r="E377" s="300"/>
      <c r="F377" s="261"/>
      <c r="G377"/>
      <c r="H377"/>
      <c r="I377"/>
      <c r="J377"/>
      <c r="K377"/>
      <c r="L377"/>
      <c r="M377"/>
      <c r="N377"/>
      <c r="O377"/>
      <c r="P377" s="261"/>
      <c r="Q377"/>
      <c r="R377"/>
      <c r="S377" s="231"/>
    </row>
    <row r="378" spans="2:19" ht="15">
      <c r="B378" s="322"/>
      <c r="C378" s="314" t="e">
        <f t="shared" si="8"/>
        <v>#N/A</v>
      </c>
      <c r="D378"/>
      <c r="E378" s="300"/>
      <c r="F378" s="261"/>
      <c r="G378"/>
      <c r="H378"/>
      <c r="I378"/>
      <c r="J378"/>
      <c r="K378"/>
      <c r="L378"/>
      <c r="M378"/>
      <c r="N378"/>
      <c r="O378"/>
      <c r="P378" s="261"/>
      <c r="Q378"/>
      <c r="R378"/>
      <c r="S378" s="231"/>
    </row>
    <row r="379" spans="2:19" ht="15">
      <c r="B379" s="322"/>
      <c r="C379" s="314" t="e">
        <f t="shared" si="8"/>
        <v>#N/A</v>
      </c>
      <c r="D379"/>
      <c r="E379" s="300"/>
      <c r="F379" s="261"/>
      <c r="G379"/>
      <c r="H379"/>
      <c r="I379"/>
      <c r="J379"/>
      <c r="K379"/>
      <c r="L379"/>
      <c r="M379"/>
      <c r="N379"/>
      <c r="O379"/>
      <c r="P379" s="261"/>
      <c r="Q379"/>
      <c r="R379"/>
      <c r="S379" s="231"/>
    </row>
    <row r="380" spans="2:19" ht="15">
      <c r="B380" s="322"/>
      <c r="C380" s="314" t="e">
        <f t="shared" si="8"/>
        <v>#N/A</v>
      </c>
      <c r="D380"/>
      <c r="E380" s="300"/>
      <c r="F380" s="261"/>
      <c r="G380"/>
      <c r="H380"/>
      <c r="I380"/>
      <c r="J380"/>
      <c r="K380"/>
      <c r="L380"/>
      <c r="M380"/>
      <c r="N380"/>
      <c r="O380"/>
      <c r="P380" s="261"/>
      <c r="Q380"/>
      <c r="R380"/>
      <c r="S380" s="231"/>
    </row>
    <row r="381" spans="2:19" ht="15">
      <c r="B381" s="322"/>
      <c r="C381" s="314" t="e">
        <f t="shared" si="8"/>
        <v>#N/A</v>
      </c>
      <c r="D381"/>
      <c r="E381" s="300"/>
      <c r="F381" s="261"/>
      <c r="G381"/>
      <c r="H381"/>
      <c r="I381"/>
      <c r="J381"/>
      <c r="K381"/>
      <c r="L381"/>
      <c r="M381"/>
      <c r="N381"/>
      <c r="O381"/>
      <c r="P381" s="261"/>
      <c r="Q381"/>
      <c r="R381"/>
      <c r="S381" s="231"/>
    </row>
    <row r="382" spans="2:19" ht="15">
      <c r="B382" s="322"/>
      <c r="C382" s="314" t="e">
        <f t="shared" si="8"/>
        <v>#N/A</v>
      </c>
      <c r="D382"/>
      <c r="E382" s="300"/>
      <c r="F382" s="261"/>
      <c r="G382"/>
      <c r="H382"/>
      <c r="I382"/>
      <c r="J382"/>
      <c r="K382"/>
      <c r="L382"/>
      <c r="M382"/>
      <c r="N382"/>
      <c r="O382"/>
      <c r="P382" s="261"/>
      <c r="Q382"/>
      <c r="R382"/>
      <c r="S382" s="231"/>
    </row>
    <row r="383" spans="2:19" ht="15">
      <c r="B383" s="322"/>
      <c r="C383" s="314" t="e">
        <f t="shared" si="8"/>
        <v>#N/A</v>
      </c>
      <c r="D383"/>
      <c r="E383" s="300"/>
      <c r="F383" s="261"/>
      <c r="G383"/>
      <c r="H383"/>
      <c r="I383"/>
      <c r="J383"/>
      <c r="K383"/>
      <c r="L383"/>
      <c r="M383"/>
      <c r="N383"/>
      <c r="O383"/>
      <c r="P383" s="261"/>
      <c r="Q383"/>
      <c r="R383"/>
      <c r="S383" s="231"/>
    </row>
    <row r="384" spans="2:19" ht="15">
      <c r="B384" s="322"/>
      <c r="C384" s="314" t="e">
        <f t="shared" si="8"/>
        <v>#N/A</v>
      </c>
      <c r="D384"/>
      <c r="E384" s="300"/>
      <c r="F384" s="261"/>
      <c r="G384"/>
      <c r="H384"/>
      <c r="I384"/>
      <c r="J384"/>
      <c r="K384"/>
      <c r="L384"/>
      <c r="M384"/>
      <c r="N384"/>
      <c r="O384"/>
      <c r="P384" s="261"/>
      <c r="Q384"/>
      <c r="R384"/>
      <c r="S384" s="231"/>
    </row>
    <row r="385" spans="2:19" ht="15">
      <c r="B385" s="322"/>
      <c r="C385" s="314" t="e">
        <f t="shared" si="8"/>
        <v>#N/A</v>
      </c>
      <c r="D385"/>
      <c r="E385" s="300"/>
      <c r="F385" s="261"/>
      <c r="G385"/>
      <c r="H385"/>
      <c r="I385"/>
      <c r="J385"/>
      <c r="K385"/>
      <c r="L385"/>
      <c r="M385"/>
      <c r="N385"/>
      <c r="O385"/>
      <c r="P385" s="261"/>
      <c r="Q385"/>
      <c r="R385"/>
      <c r="S385" s="231"/>
    </row>
    <row r="386" spans="2:19" ht="15">
      <c r="B386" s="322"/>
      <c r="C386" s="314" t="e">
        <f t="shared" si="8"/>
        <v>#N/A</v>
      </c>
      <c r="D386"/>
      <c r="E386" s="300"/>
      <c r="F386" s="261"/>
      <c r="G386"/>
      <c r="H386"/>
      <c r="I386"/>
      <c r="J386"/>
      <c r="K386"/>
      <c r="L386"/>
      <c r="M386"/>
      <c r="N386"/>
      <c r="O386"/>
      <c r="P386" s="261"/>
      <c r="Q386"/>
      <c r="R386"/>
      <c r="S386" s="231"/>
    </row>
    <row r="387" spans="2:19" ht="15">
      <c r="B387" s="322"/>
      <c r="C387" s="314" t="e">
        <f t="shared" si="8"/>
        <v>#N/A</v>
      </c>
      <c r="D387"/>
      <c r="E387" s="300"/>
      <c r="F387" s="261"/>
      <c r="G387"/>
      <c r="H387"/>
      <c r="I387"/>
      <c r="J387"/>
      <c r="K387"/>
      <c r="L387"/>
      <c r="M387"/>
      <c r="N387"/>
      <c r="O387"/>
      <c r="P387" s="261"/>
      <c r="Q387"/>
      <c r="R387"/>
      <c r="S387" s="231"/>
    </row>
    <row r="388" spans="2:19" ht="15">
      <c r="B388" s="322"/>
      <c r="C388" s="314" t="e">
        <f t="shared" si="8"/>
        <v>#N/A</v>
      </c>
      <c r="D388"/>
      <c r="E388" s="300"/>
      <c r="F388" s="261"/>
      <c r="G388"/>
      <c r="H388"/>
      <c r="I388"/>
      <c r="J388"/>
      <c r="K388"/>
      <c r="L388"/>
      <c r="M388"/>
      <c r="N388"/>
      <c r="O388"/>
      <c r="P388" s="261"/>
      <c r="Q388"/>
      <c r="R388"/>
      <c r="S388" s="231"/>
    </row>
    <row r="389" spans="2:19" ht="15">
      <c r="B389" s="322"/>
      <c r="C389" s="314" t="e">
        <f t="shared" si="8"/>
        <v>#N/A</v>
      </c>
      <c r="D389"/>
      <c r="E389" s="300"/>
      <c r="F389" s="261"/>
      <c r="G389"/>
      <c r="H389"/>
      <c r="I389"/>
      <c r="J389"/>
      <c r="K389"/>
      <c r="L389"/>
      <c r="M389"/>
      <c r="N389"/>
      <c r="O389"/>
      <c r="P389" s="261"/>
      <c r="Q389"/>
      <c r="R389"/>
      <c r="S389" s="231"/>
    </row>
    <row r="390" spans="2:19" ht="15">
      <c r="B390" s="322"/>
      <c r="C390" s="314" t="e">
        <f t="shared" si="8"/>
        <v>#N/A</v>
      </c>
      <c r="D390"/>
      <c r="E390" s="300"/>
      <c r="F390" s="261"/>
      <c r="G390"/>
      <c r="H390"/>
      <c r="I390"/>
      <c r="J390"/>
      <c r="K390"/>
      <c r="L390"/>
      <c r="M390"/>
      <c r="N390"/>
      <c r="O390"/>
      <c r="P390" s="261"/>
      <c r="Q390"/>
      <c r="R390"/>
      <c r="S390" s="231"/>
    </row>
    <row r="391" spans="2:19" ht="15">
      <c r="B391" s="322"/>
      <c r="C391" s="314" t="e">
        <f t="shared" si="8"/>
        <v>#N/A</v>
      </c>
      <c r="D391"/>
      <c r="E391" s="300"/>
      <c r="F391" s="261"/>
      <c r="G391"/>
      <c r="H391"/>
      <c r="I391"/>
      <c r="J391"/>
      <c r="K391"/>
      <c r="L391"/>
      <c r="M391"/>
      <c r="N391"/>
      <c r="O391"/>
      <c r="P391" s="261"/>
      <c r="Q391"/>
      <c r="R391"/>
      <c r="S391" s="231"/>
    </row>
    <row r="392" spans="2:19" ht="15">
      <c r="B392" s="322"/>
      <c r="C392" s="314" t="e">
        <f t="shared" si="8"/>
        <v>#N/A</v>
      </c>
      <c r="D392"/>
      <c r="E392" s="300"/>
      <c r="F392" s="261"/>
      <c r="G392"/>
      <c r="H392"/>
      <c r="I392"/>
      <c r="J392"/>
      <c r="K392"/>
      <c r="L392"/>
      <c r="M392"/>
      <c r="N392"/>
      <c r="O392"/>
      <c r="P392" s="261"/>
      <c r="Q392"/>
      <c r="R392"/>
      <c r="S392" s="231"/>
    </row>
    <row r="393" spans="2:19" ht="15">
      <c r="B393" s="322"/>
      <c r="C393" s="314" t="e">
        <f t="shared" si="8"/>
        <v>#N/A</v>
      </c>
      <c r="D393"/>
      <c r="E393" s="300"/>
      <c r="F393" s="261"/>
      <c r="G393"/>
      <c r="H393"/>
      <c r="I393"/>
      <c r="J393"/>
      <c r="K393"/>
      <c r="L393"/>
      <c r="M393"/>
      <c r="N393"/>
      <c r="O393"/>
      <c r="P393" s="261"/>
      <c r="Q393"/>
      <c r="R393"/>
      <c r="S393" s="231"/>
    </row>
    <row r="394" spans="2:19" ht="15">
      <c r="B394" s="322"/>
      <c r="C394" s="314" t="e">
        <f t="shared" si="8"/>
        <v>#N/A</v>
      </c>
      <c r="D394"/>
      <c r="E394" s="300"/>
      <c r="F394" s="261"/>
      <c r="G394"/>
      <c r="H394"/>
      <c r="I394"/>
      <c r="J394"/>
      <c r="K394"/>
      <c r="L394"/>
      <c r="M394"/>
      <c r="N394"/>
      <c r="O394"/>
      <c r="P394" s="261"/>
      <c r="Q394"/>
      <c r="R394"/>
      <c r="S394" s="231"/>
    </row>
    <row r="395" spans="2:19" ht="15">
      <c r="B395" s="322"/>
      <c r="C395" s="314" t="e">
        <f t="shared" si="8"/>
        <v>#N/A</v>
      </c>
      <c r="D395"/>
      <c r="E395" s="300"/>
      <c r="F395" s="261"/>
      <c r="G395"/>
      <c r="H395"/>
      <c r="I395"/>
      <c r="J395"/>
      <c r="K395"/>
      <c r="L395"/>
      <c r="M395"/>
      <c r="N395"/>
      <c r="O395"/>
      <c r="P395" s="261"/>
      <c r="Q395"/>
      <c r="R395"/>
      <c r="S395" s="231"/>
    </row>
    <row r="396" spans="2:19" ht="15">
      <c r="B396" s="322"/>
      <c r="C396" s="314" t="e">
        <f t="shared" si="8"/>
        <v>#N/A</v>
      </c>
      <c r="D396"/>
      <c r="E396" s="300"/>
      <c r="F396" s="261"/>
      <c r="G396"/>
      <c r="H396"/>
      <c r="I396"/>
      <c r="J396"/>
      <c r="K396"/>
      <c r="L396"/>
      <c r="M396"/>
      <c r="N396"/>
      <c r="O396"/>
      <c r="P396" s="261"/>
      <c r="Q396"/>
      <c r="R396"/>
      <c r="S396" s="231"/>
    </row>
    <row r="397" spans="2:19" ht="15">
      <c r="B397" s="322"/>
      <c r="C397" s="314" t="e">
        <f t="shared" si="8"/>
        <v>#N/A</v>
      </c>
      <c r="D397"/>
      <c r="E397" s="300"/>
      <c r="F397" s="261"/>
      <c r="G397"/>
      <c r="H397"/>
      <c r="I397"/>
      <c r="J397"/>
      <c r="K397"/>
      <c r="L397"/>
      <c r="M397"/>
      <c r="N397"/>
      <c r="O397"/>
      <c r="P397" s="261"/>
      <c r="Q397"/>
      <c r="R397"/>
      <c r="S397" s="231"/>
    </row>
    <row r="398" spans="2:19" ht="15">
      <c r="B398" s="322"/>
      <c r="C398" s="314" t="e">
        <f t="shared" si="8"/>
        <v>#N/A</v>
      </c>
      <c r="D398"/>
      <c r="E398" s="300"/>
      <c r="F398" s="261"/>
      <c r="G398"/>
      <c r="H398"/>
      <c r="I398"/>
      <c r="J398"/>
      <c r="K398"/>
      <c r="L398"/>
      <c r="M398"/>
      <c r="N398"/>
      <c r="O398"/>
      <c r="P398" s="261"/>
      <c r="Q398"/>
      <c r="R398"/>
      <c r="S398" s="231"/>
    </row>
    <row r="399" spans="2:19" ht="15">
      <c r="B399" s="322"/>
      <c r="C399" s="314" t="e">
        <f t="shared" si="8"/>
        <v>#N/A</v>
      </c>
      <c r="D399"/>
      <c r="E399" s="300"/>
      <c r="F399" s="261"/>
      <c r="G399"/>
      <c r="H399"/>
      <c r="I399"/>
      <c r="J399"/>
      <c r="K399"/>
      <c r="L399"/>
      <c r="M399"/>
      <c r="N399"/>
      <c r="O399"/>
      <c r="P399" s="261"/>
      <c r="Q399"/>
      <c r="R399"/>
      <c r="S399" s="231"/>
    </row>
    <row r="400" spans="2:19" ht="15">
      <c r="B400" s="322"/>
      <c r="C400" s="314" t="e">
        <f t="shared" si="8"/>
        <v>#N/A</v>
      </c>
      <c r="D400"/>
      <c r="E400" s="300"/>
      <c r="F400" s="261"/>
      <c r="G400"/>
      <c r="H400"/>
      <c r="I400"/>
      <c r="J400"/>
      <c r="K400"/>
      <c r="L400"/>
      <c r="M400"/>
      <c r="N400"/>
      <c r="O400"/>
      <c r="P400" s="261"/>
      <c r="Q400"/>
      <c r="R400"/>
      <c r="S400" s="231"/>
    </row>
    <row r="401" spans="2:19" ht="15">
      <c r="B401" s="322"/>
      <c r="C401" s="314" t="e">
        <f t="shared" si="8"/>
        <v>#N/A</v>
      </c>
      <c r="D401"/>
      <c r="E401" s="300"/>
      <c r="F401" s="261"/>
      <c r="G401"/>
      <c r="H401"/>
      <c r="I401"/>
      <c r="J401"/>
      <c r="K401"/>
      <c r="L401"/>
      <c r="M401"/>
      <c r="N401"/>
      <c r="O401"/>
      <c r="P401" s="261"/>
      <c r="Q401" s="99"/>
      <c r="R401"/>
      <c r="S401" s="231"/>
    </row>
    <row r="402" spans="2:19" ht="15">
      <c r="B402" s="322"/>
      <c r="C402" s="314" t="e">
        <f t="shared" si="8"/>
        <v>#N/A</v>
      </c>
      <c r="D402"/>
      <c r="E402" s="300"/>
      <c r="F402" s="261"/>
      <c r="G402"/>
      <c r="H402"/>
      <c r="I402"/>
      <c r="J402"/>
      <c r="K402" s="1"/>
      <c r="L402" s="1"/>
      <c r="M402" s="1"/>
      <c r="N402" s="1"/>
      <c r="O402" s="1"/>
      <c r="P402" s="483"/>
      <c r="Q402" s="99"/>
      <c r="R402"/>
      <c r="S402" s="231"/>
    </row>
    <row r="403" spans="2:19" ht="15">
      <c r="B403" s="322"/>
      <c r="C403" s="314" t="e">
        <f t="shared" si="8"/>
        <v>#N/A</v>
      </c>
      <c r="D403"/>
      <c r="E403" s="300"/>
      <c r="F403" s="261"/>
      <c r="G403"/>
      <c r="H403"/>
      <c r="I403"/>
      <c r="J403"/>
      <c r="K403"/>
      <c r="L403"/>
      <c r="M403"/>
      <c r="N403"/>
      <c r="O403"/>
      <c r="P403" s="261"/>
      <c r="Q403" s="99"/>
      <c r="R403"/>
      <c r="S403" s="231"/>
    </row>
    <row r="404" spans="2:19" ht="15">
      <c r="B404" s="322"/>
      <c r="C404" s="314" t="e">
        <f t="shared" ref="C404:C426" si="9">RANK(Q404,Q$339:Q$426)</f>
        <v>#N/A</v>
      </c>
      <c r="D404"/>
      <c r="E404" s="300"/>
      <c r="F404" s="261"/>
      <c r="G404"/>
      <c r="H404"/>
      <c r="I404"/>
      <c r="J404"/>
      <c r="K404" s="1"/>
      <c r="L404" s="1"/>
      <c r="M404" s="1"/>
      <c r="N404" s="1"/>
      <c r="O404" s="1"/>
      <c r="P404" s="483"/>
      <c r="Q404" s="99"/>
      <c r="R404"/>
      <c r="S404" s="231"/>
    </row>
    <row r="405" spans="2:19" ht="15">
      <c r="B405" s="322"/>
      <c r="C405" s="314" t="e">
        <f t="shared" si="9"/>
        <v>#N/A</v>
      </c>
      <c r="D405"/>
      <c r="E405" s="300"/>
      <c r="F405" s="261"/>
      <c r="G405"/>
      <c r="H405"/>
      <c r="I405"/>
      <c r="J405"/>
      <c r="K405" s="1"/>
      <c r="L405" s="1"/>
      <c r="M405" s="1"/>
      <c r="N405" s="1"/>
      <c r="O405" s="1"/>
      <c r="P405" s="483"/>
      <c r="Q405" s="99"/>
      <c r="R405"/>
      <c r="S405" s="231"/>
    </row>
    <row r="406" spans="2:19" ht="15">
      <c r="B406" s="322"/>
      <c r="C406" s="314" t="e">
        <f t="shared" si="9"/>
        <v>#N/A</v>
      </c>
      <c r="D406"/>
      <c r="E406" s="300"/>
      <c r="F406" s="261"/>
      <c r="G406"/>
      <c r="H406"/>
      <c r="I406"/>
      <c r="J406"/>
      <c r="K406"/>
      <c r="L406"/>
      <c r="M406"/>
      <c r="N406"/>
      <c r="O406"/>
      <c r="P406" s="261"/>
      <c r="Q406" s="99"/>
      <c r="R406"/>
      <c r="S406" s="231"/>
    </row>
    <row r="407" spans="2:19" ht="15">
      <c r="B407" s="322"/>
      <c r="C407" s="314" t="e">
        <f t="shared" si="9"/>
        <v>#N/A</v>
      </c>
      <c r="D407"/>
      <c r="E407" s="300"/>
      <c r="F407" s="261"/>
      <c r="G407"/>
      <c r="H407"/>
      <c r="I407"/>
      <c r="J407"/>
      <c r="K407"/>
      <c r="L407"/>
      <c r="M407"/>
      <c r="N407" s="1"/>
      <c r="O407" s="1"/>
      <c r="P407" s="483"/>
      <c r="Q407" s="99"/>
      <c r="R407"/>
      <c r="S407" s="231"/>
    </row>
    <row r="408" spans="2:19" ht="15">
      <c r="B408" s="322"/>
      <c r="C408" s="314" t="e">
        <f t="shared" si="9"/>
        <v>#N/A</v>
      </c>
      <c r="D408"/>
      <c r="E408" s="300"/>
      <c r="F408" s="261"/>
      <c r="G408"/>
      <c r="H408"/>
      <c r="I408"/>
      <c r="J408"/>
      <c r="K408"/>
      <c r="L408"/>
      <c r="M408"/>
      <c r="N408"/>
      <c r="O408"/>
      <c r="P408" s="261"/>
      <c r="Q408" s="99"/>
      <c r="R408"/>
      <c r="S408" s="231"/>
    </row>
    <row r="409" spans="2:19" ht="15">
      <c r="B409" s="322"/>
      <c r="C409" s="314" t="e">
        <f t="shared" si="9"/>
        <v>#N/A</v>
      </c>
      <c r="D409"/>
      <c r="E409" s="300"/>
      <c r="F409" s="261"/>
      <c r="G409"/>
      <c r="H409"/>
      <c r="I409"/>
      <c r="J409"/>
      <c r="K409" s="1"/>
      <c r="L409" s="1"/>
      <c r="M409" s="1"/>
      <c r="N409"/>
      <c r="O409"/>
      <c r="P409" s="261"/>
      <c r="Q409" s="99"/>
      <c r="R409"/>
      <c r="S409" s="231"/>
    </row>
    <row r="410" spans="2:19" ht="15">
      <c r="B410" s="322"/>
      <c r="C410" s="314" t="e">
        <f t="shared" si="9"/>
        <v>#N/A</v>
      </c>
      <c r="D410"/>
      <c r="E410" s="300"/>
      <c r="F410" s="261"/>
      <c r="G410"/>
      <c r="H410"/>
      <c r="I410"/>
      <c r="J410"/>
      <c r="K410"/>
      <c r="L410"/>
      <c r="M410"/>
      <c r="N410"/>
      <c r="O410"/>
      <c r="P410" s="261"/>
      <c r="Q410" s="99"/>
      <c r="R410"/>
      <c r="S410" s="231"/>
    </row>
    <row r="411" spans="2:19" ht="15">
      <c r="B411" s="322"/>
      <c r="C411" s="314" t="e">
        <f t="shared" si="9"/>
        <v>#N/A</v>
      </c>
      <c r="D411"/>
      <c r="E411" s="300"/>
      <c r="F411" s="302"/>
      <c r="G411" s="303"/>
      <c r="H411"/>
      <c r="I411"/>
      <c r="J411"/>
      <c r="K411"/>
      <c r="L411"/>
      <c r="M411"/>
      <c r="N411"/>
      <c r="O411"/>
      <c r="P411" s="261"/>
      <c r="Q411"/>
      <c r="R411"/>
      <c r="S411" s="231"/>
    </row>
    <row r="412" spans="2:19" ht="15">
      <c r="B412" s="322"/>
      <c r="C412" s="314" t="e">
        <f t="shared" si="9"/>
        <v>#N/A</v>
      </c>
      <c r="D412"/>
      <c r="E412" s="300"/>
      <c r="F412" s="302"/>
      <c r="G412" s="303"/>
      <c r="H412"/>
      <c r="I412"/>
      <c r="J412"/>
      <c r="K412"/>
      <c r="L412"/>
      <c r="M412"/>
      <c r="N412"/>
      <c r="O412"/>
      <c r="P412" s="261"/>
      <c r="Q412"/>
      <c r="R412"/>
      <c r="S412" s="231"/>
    </row>
    <row r="413" spans="2:19" ht="15">
      <c r="B413" s="322"/>
      <c r="C413" s="314" t="e">
        <f t="shared" si="9"/>
        <v>#N/A</v>
      </c>
      <c r="D413"/>
      <c r="E413" s="300"/>
      <c r="F413" s="302"/>
      <c r="G413" s="303"/>
      <c r="H413"/>
      <c r="I413"/>
      <c r="J413"/>
      <c r="K413"/>
      <c r="L413"/>
      <c r="M413"/>
      <c r="N413"/>
      <c r="O413"/>
      <c r="P413" s="261"/>
      <c r="Q413"/>
      <c r="R413"/>
      <c r="S413" s="231"/>
    </row>
    <row r="414" spans="2:19" ht="15">
      <c r="B414" s="322"/>
      <c r="C414" s="314" t="e">
        <f t="shared" si="9"/>
        <v>#N/A</v>
      </c>
      <c r="D414"/>
      <c r="E414" s="300"/>
      <c r="F414" s="302"/>
      <c r="G414" s="303"/>
      <c r="H414"/>
      <c r="I414"/>
      <c r="J414"/>
      <c r="K414"/>
      <c r="L414"/>
      <c r="M414"/>
      <c r="N414"/>
      <c r="O414"/>
      <c r="P414" s="261"/>
      <c r="Q414"/>
      <c r="R414"/>
      <c r="S414" s="231"/>
    </row>
    <row r="415" spans="2:19" ht="15">
      <c r="B415" s="322"/>
      <c r="C415" s="314" t="e">
        <f t="shared" si="9"/>
        <v>#N/A</v>
      </c>
      <c r="D415"/>
      <c r="E415" s="300"/>
      <c r="F415" s="302"/>
      <c r="G415" s="303"/>
      <c r="H415"/>
      <c r="I415"/>
      <c r="J415"/>
      <c r="K415"/>
      <c r="L415"/>
      <c r="M415"/>
      <c r="N415"/>
      <c r="O415"/>
      <c r="P415" s="261"/>
      <c r="Q415"/>
      <c r="R415"/>
      <c r="S415" s="231"/>
    </row>
    <row r="416" spans="2:19" ht="15">
      <c r="B416" s="322"/>
      <c r="C416" s="314" t="e">
        <f t="shared" si="9"/>
        <v>#N/A</v>
      </c>
      <c r="D416"/>
      <c r="E416" s="300"/>
      <c r="F416" s="302"/>
      <c r="G416" s="303"/>
      <c r="H416"/>
      <c r="I416"/>
      <c r="J416"/>
      <c r="K416"/>
      <c r="L416"/>
      <c r="M416"/>
      <c r="N416"/>
      <c r="O416"/>
      <c r="P416" s="261"/>
      <c r="Q416"/>
    </row>
    <row r="417" spans="2:19" ht="15">
      <c r="B417" s="322"/>
      <c r="C417" s="314" t="e">
        <f t="shared" si="9"/>
        <v>#N/A</v>
      </c>
    </row>
    <row r="418" spans="2:19" ht="15">
      <c r="B418" s="322"/>
      <c r="C418" s="314" t="e">
        <f t="shared" si="9"/>
        <v>#N/A</v>
      </c>
    </row>
    <row r="419" spans="2:19" ht="15">
      <c r="B419" s="322"/>
      <c r="C419" s="314" t="e">
        <f t="shared" si="9"/>
        <v>#N/A</v>
      </c>
    </row>
    <row r="420" spans="2:19" ht="15">
      <c r="B420" s="322"/>
      <c r="C420" s="314" t="e">
        <f t="shared" si="9"/>
        <v>#N/A</v>
      </c>
    </row>
    <row r="421" spans="2:19" ht="15">
      <c r="B421" s="322"/>
      <c r="C421" s="314" t="e">
        <f t="shared" si="9"/>
        <v>#N/A</v>
      </c>
    </row>
    <row r="422" spans="2:19" ht="15">
      <c r="B422" s="322"/>
      <c r="C422" s="314" t="e">
        <f t="shared" si="9"/>
        <v>#N/A</v>
      </c>
    </row>
    <row r="423" spans="2:19" ht="15">
      <c r="B423" s="322"/>
      <c r="C423" s="314" t="e">
        <f t="shared" si="9"/>
        <v>#N/A</v>
      </c>
    </row>
    <row r="424" spans="2:19" ht="15">
      <c r="B424" s="322"/>
      <c r="C424" s="314" t="e">
        <f t="shared" si="9"/>
        <v>#N/A</v>
      </c>
    </row>
    <row r="425" spans="2:19" ht="15">
      <c r="B425" s="322"/>
      <c r="C425" s="314" t="e">
        <f t="shared" si="9"/>
        <v>#N/A</v>
      </c>
    </row>
    <row r="426" spans="2:19" ht="15">
      <c r="B426" s="322"/>
      <c r="C426" s="314" t="e">
        <f t="shared" si="9"/>
        <v>#N/A</v>
      </c>
    </row>
    <row r="427" spans="2:19" ht="15">
      <c r="B427" s="273"/>
      <c r="C427"/>
    </row>
    <row r="428" spans="2:19">
      <c r="B428" s="292"/>
      <c r="C428" s="293"/>
      <c r="D428" s="477"/>
      <c r="E428" s="478"/>
      <c r="F428" s="479"/>
      <c r="G428" s="477"/>
      <c r="H428" s="477"/>
      <c r="I428" s="477"/>
      <c r="J428" s="477"/>
      <c r="K428" s="477"/>
      <c r="L428" s="477"/>
      <c r="M428" s="477"/>
      <c r="N428" s="477"/>
      <c r="O428" s="477"/>
      <c r="P428" s="479"/>
      <c r="Q428" s="477"/>
      <c r="R428" s="477"/>
      <c r="S428" s="481"/>
    </row>
    <row r="429" spans="2:19" ht="15">
      <c r="B429" s="274" t="s">
        <v>164</v>
      </c>
      <c r="C429" s="314" t="e">
        <f>RANK(Q429,Q$429:Q$443)</f>
        <v>#N/A</v>
      </c>
      <c r="D429"/>
      <c r="E429"/>
      <c r="F429" s="261"/>
      <c r="G429"/>
      <c r="H429"/>
      <c r="I429"/>
      <c r="J429"/>
      <c r="K429"/>
      <c r="L429"/>
      <c r="M429"/>
      <c r="N429"/>
      <c r="O429"/>
      <c r="P429" s="261"/>
      <c r="Q429" s="99"/>
      <c r="R429" s="99"/>
      <c r="S429" s="231"/>
    </row>
    <row r="430" spans="2:19" ht="15">
      <c r="B430" s="274"/>
      <c r="C430" s="314" t="e">
        <f t="shared" ref="C430:C443" si="10">RANK(Q430,Q$429:Q$443)</f>
        <v>#N/A</v>
      </c>
      <c r="D430"/>
      <c r="E430"/>
      <c r="F430" s="261"/>
      <c r="G430"/>
      <c r="H430"/>
      <c r="I430"/>
      <c r="J430"/>
      <c r="K430"/>
      <c r="L430"/>
      <c r="M430"/>
      <c r="N430"/>
      <c r="O430"/>
      <c r="P430" s="261"/>
      <c r="Q430" s="99"/>
      <c r="R430" s="99"/>
      <c r="S430" s="231"/>
    </row>
    <row r="431" spans="2:19" ht="15">
      <c r="B431" s="274"/>
      <c r="C431" s="314" t="e">
        <f t="shared" si="10"/>
        <v>#N/A</v>
      </c>
      <c r="D431"/>
      <c r="E431"/>
      <c r="F431" s="261"/>
      <c r="G431"/>
      <c r="H431"/>
      <c r="I431"/>
      <c r="J431"/>
      <c r="K431"/>
      <c r="L431"/>
      <c r="M431"/>
      <c r="N431"/>
      <c r="O431"/>
      <c r="P431" s="261"/>
      <c r="Q431" s="99"/>
      <c r="R431" s="99"/>
      <c r="S431" s="231"/>
    </row>
    <row r="432" spans="2:19" ht="15">
      <c r="B432" s="274"/>
      <c r="C432" s="314" t="e">
        <f t="shared" si="10"/>
        <v>#N/A</v>
      </c>
      <c r="D432" s="257"/>
      <c r="E432" s="257"/>
      <c r="F432" s="276"/>
      <c r="G432" s="257"/>
      <c r="H432" s="257"/>
      <c r="I432"/>
      <c r="J432"/>
      <c r="K432"/>
      <c r="L432"/>
      <c r="M432"/>
      <c r="N432"/>
      <c r="O432"/>
      <c r="P432" s="261"/>
      <c r="Q432" s="99"/>
      <c r="R432" s="99"/>
      <c r="S432" s="231"/>
    </row>
    <row r="433" spans="2:19" ht="15">
      <c r="B433" s="274"/>
      <c r="C433" s="314" t="e">
        <f t="shared" si="10"/>
        <v>#N/A</v>
      </c>
      <c r="D433"/>
      <c r="E433"/>
      <c r="F433" s="261"/>
      <c r="G433"/>
      <c r="H433"/>
      <c r="I433"/>
      <c r="J433"/>
      <c r="K433"/>
      <c r="L433"/>
      <c r="M433"/>
      <c r="N433"/>
      <c r="O433"/>
      <c r="P433" s="261"/>
      <c r="Q433" s="99"/>
      <c r="R433" s="99"/>
      <c r="S433" s="231"/>
    </row>
    <row r="434" spans="2:19" ht="15">
      <c r="B434" s="274"/>
      <c r="C434" s="314" t="e">
        <f t="shared" si="10"/>
        <v>#N/A</v>
      </c>
      <c r="D434"/>
      <c r="E434"/>
      <c r="F434" s="261"/>
      <c r="G434"/>
      <c r="H434"/>
      <c r="I434"/>
      <c r="J434"/>
      <c r="K434"/>
      <c r="L434"/>
      <c r="M434"/>
      <c r="N434"/>
      <c r="O434"/>
      <c r="P434" s="261"/>
      <c r="Q434" s="99"/>
      <c r="R434" s="99"/>
      <c r="S434" s="231"/>
    </row>
    <row r="435" spans="2:19" ht="15">
      <c r="B435" s="274"/>
      <c r="C435" s="314" t="e">
        <f t="shared" si="10"/>
        <v>#N/A</v>
      </c>
      <c r="D435"/>
      <c r="E435"/>
      <c r="F435" s="261"/>
      <c r="G435"/>
      <c r="H435"/>
      <c r="I435"/>
      <c r="J435"/>
      <c r="K435"/>
      <c r="L435"/>
      <c r="M435"/>
      <c r="N435"/>
      <c r="O435"/>
      <c r="P435" s="261"/>
      <c r="Q435" s="99"/>
      <c r="R435" s="99"/>
      <c r="S435" s="231"/>
    </row>
    <row r="436" spans="2:19" ht="15">
      <c r="B436" s="274"/>
      <c r="C436" s="314" t="e">
        <f t="shared" si="10"/>
        <v>#N/A</v>
      </c>
      <c r="D436"/>
      <c r="E436"/>
      <c r="F436" s="261"/>
      <c r="G436"/>
      <c r="H436"/>
      <c r="I436"/>
      <c r="J436"/>
      <c r="K436"/>
      <c r="L436"/>
      <c r="M436"/>
      <c r="N436"/>
      <c r="O436"/>
      <c r="P436" s="261"/>
      <c r="Q436" s="99"/>
      <c r="R436" s="99"/>
      <c r="S436" s="231"/>
    </row>
    <row r="437" spans="2:19" ht="15">
      <c r="B437" s="274"/>
      <c r="C437" s="314" t="e">
        <f t="shared" si="10"/>
        <v>#N/A</v>
      </c>
      <c r="D437"/>
      <c r="E437"/>
      <c r="F437" s="261"/>
      <c r="G437"/>
      <c r="H437"/>
      <c r="I437"/>
      <c r="J437"/>
      <c r="K437"/>
      <c r="L437"/>
      <c r="M437"/>
      <c r="N437"/>
      <c r="O437"/>
      <c r="P437" s="261"/>
      <c r="Q437" s="99"/>
      <c r="R437" s="99"/>
      <c r="S437" s="231"/>
    </row>
    <row r="438" spans="2:19" ht="15">
      <c r="B438" s="274"/>
      <c r="C438" s="314" t="e">
        <f t="shared" si="10"/>
        <v>#N/A</v>
      </c>
      <c r="D438"/>
      <c r="E438"/>
      <c r="F438" s="261"/>
      <c r="G438"/>
      <c r="H438"/>
      <c r="I438"/>
      <c r="J438"/>
      <c r="K438"/>
      <c r="L438"/>
      <c r="M438"/>
      <c r="N438"/>
      <c r="O438"/>
      <c r="P438" s="261"/>
      <c r="Q438" s="99"/>
      <c r="R438" s="99"/>
      <c r="S438" s="231"/>
    </row>
    <row r="439" spans="2:19" ht="15">
      <c r="B439" s="274"/>
      <c r="C439" s="314" t="e">
        <f t="shared" si="10"/>
        <v>#N/A</v>
      </c>
      <c r="D439"/>
      <c r="E439"/>
      <c r="F439" s="261"/>
      <c r="G439"/>
      <c r="H439"/>
      <c r="I439"/>
      <c r="J439"/>
      <c r="K439"/>
      <c r="L439"/>
      <c r="M439"/>
      <c r="N439"/>
      <c r="O439"/>
      <c r="P439" s="261"/>
      <c r="Q439" s="99"/>
      <c r="R439" s="99"/>
      <c r="S439" s="231"/>
    </row>
    <row r="440" spans="2:19" ht="15">
      <c r="B440" s="274"/>
      <c r="C440" s="314" t="e">
        <f t="shared" si="10"/>
        <v>#N/A</v>
      </c>
      <c r="D440"/>
      <c r="E440"/>
      <c r="F440" s="261"/>
      <c r="G440"/>
      <c r="H440"/>
      <c r="I440"/>
      <c r="J440"/>
      <c r="K440"/>
      <c r="L440"/>
      <c r="M440"/>
      <c r="N440"/>
      <c r="O440"/>
      <c r="P440" s="261"/>
      <c r="Q440" s="99"/>
      <c r="R440" s="99"/>
      <c r="S440" s="231"/>
    </row>
    <row r="441" spans="2:19" ht="15">
      <c r="B441" s="274"/>
      <c r="C441" s="314" t="e">
        <f t="shared" si="10"/>
        <v>#N/A</v>
      </c>
      <c r="D441"/>
      <c r="E441"/>
      <c r="F441" s="261"/>
      <c r="G441"/>
      <c r="H441"/>
      <c r="I441"/>
      <c r="J441"/>
      <c r="K441"/>
      <c r="L441"/>
      <c r="M441"/>
      <c r="N441"/>
      <c r="O441"/>
      <c r="P441" s="261"/>
      <c r="Q441" s="99"/>
      <c r="R441" s="99"/>
      <c r="S441" s="231"/>
    </row>
    <row r="442" spans="2:19" ht="15">
      <c r="B442" s="274"/>
      <c r="C442" s="314" t="e">
        <f t="shared" si="10"/>
        <v>#N/A</v>
      </c>
      <c r="D442"/>
      <c r="E442"/>
      <c r="F442" s="261"/>
      <c r="G442"/>
      <c r="H442"/>
      <c r="I442"/>
      <c r="J442"/>
      <c r="K442"/>
      <c r="L442"/>
      <c r="M442"/>
      <c r="N442"/>
      <c r="O442"/>
      <c r="P442" s="261"/>
      <c r="Q442" s="99"/>
      <c r="R442" s="99"/>
      <c r="S442" s="231"/>
    </row>
    <row r="443" spans="2:19" ht="15">
      <c r="B443" s="274"/>
      <c r="C443" s="314" t="e">
        <f t="shared" si="10"/>
        <v>#N/A</v>
      </c>
      <c r="D443"/>
      <c r="E443" s="300"/>
      <c r="F443" s="261"/>
      <c r="G443"/>
      <c r="H443"/>
      <c r="I443"/>
      <c r="J443"/>
      <c r="K443"/>
      <c r="L443"/>
      <c r="M443"/>
      <c r="N443"/>
      <c r="O443"/>
      <c r="P443" s="261"/>
      <c r="Q443"/>
    </row>
    <row r="444" spans="2:19" ht="15">
      <c r="C444" s="314"/>
      <c r="D444"/>
      <c r="E444" s="300"/>
      <c r="F444" s="261"/>
      <c r="G444"/>
      <c r="H444"/>
      <c r="I444"/>
      <c r="J444"/>
      <c r="K444"/>
      <c r="L444"/>
      <c r="M444"/>
      <c r="N444"/>
      <c r="O444"/>
      <c r="P444" s="261"/>
      <c r="Q444"/>
    </row>
    <row r="445" spans="2:19" s="278" customFormat="1" ht="15">
      <c r="B445" s="282"/>
      <c r="C445" s="283"/>
      <c r="D445" s="284"/>
      <c r="E445" s="319"/>
      <c r="F445" s="285"/>
      <c r="G445" s="286"/>
      <c r="H445" s="286"/>
      <c r="I445" s="286"/>
      <c r="J445" s="286"/>
      <c r="K445" s="286"/>
      <c r="L445" s="286"/>
      <c r="M445" s="286"/>
      <c r="N445" s="286"/>
      <c r="O445" s="286"/>
      <c r="P445" s="488"/>
      <c r="Q445" s="286"/>
    </row>
    <row r="446" spans="2:19" ht="15">
      <c r="B446" s="272" t="s">
        <v>47</v>
      </c>
      <c r="C446" s="314" t="e">
        <f t="shared" ref="C446:C462" si="11">RANK(Q446,Q$446:Q$463)</f>
        <v>#N/A</v>
      </c>
      <c r="D446"/>
      <c r="E446" s="300"/>
      <c r="F446" s="261"/>
      <c r="G446"/>
      <c r="H446"/>
      <c r="I446"/>
      <c r="J446"/>
      <c r="K446"/>
      <c r="L446"/>
      <c r="M446"/>
      <c r="N446"/>
      <c r="O446"/>
      <c r="P446" s="261"/>
      <c r="Q446" s="99"/>
      <c r="R446" s="99"/>
      <c r="S446" s="231"/>
    </row>
    <row r="447" spans="2:19" ht="15">
      <c r="B447" s="272"/>
      <c r="C447" s="314" t="e">
        <f t="shared" si="11"/>
        <v>#N/A</v>
      </c>
      <c r="D447"/>
      <c r="E447" s="300"/>
      <c r="F447" s="483"/>
      <c r="G447"/>
      <c r="H447"/>
      <c r="I447"/>
      <c r="J447"/>
      <c r="K447"/>
      <c r="L447"/>
      <c r="M447"/>
      <c r="N447"/>
      <c r="O447"/>
      <c r="P447" s="261"/>
      <c r="Q447" s="99"/>
      <c r="R447" s="99"/>
      <c r="S447" s="231"/>
    </row>
    <row r="448" spans="2:19" ht="15">
      <c r="B448" s="272"/>
      <c r="C448" s="314" t="e">
        <f t="shared" si="11"/>
        <v>#N/A</v>
      </c>
      <c r="D448"/>
      <c r="E448" s="300"/>
      <c r="F448" s="483"/>
      <c r="G448"/>
      <c r="H448"/>
      <c r="I448"/>
      <c r="J448"/>
      <c r="K448"/>
      <c r="L448"/>
      <c r="M448"/>
      <c r="N448"/>
      <c r="O448"/>
      <c r="P448" s="261"/>
      <c r="Q448" s="99"/>
      <c r="R448" s="99"/>
      <c r="S448" s="231"/>
    </row>
    <row r="449" spans="2:19" ht="15">
      <c r="B449" s="272"/>
      <c r="C449" s="314" t="e">
        <f t="shared" si="11"/>
        <v>#N/A</v>
      </c>
      <c r="D449"/>
      <c r="E449" s="300"/>
      <c r="F449" s="483"/>
      <c r="G449"/>
      <c r="H449"/>
      <c r="I449"/>
      <c r="J449"/>
      <c r="K449"/>
      <c r="L449"/>
      <c r="M449"/>
      <c r="N449"/>
      <c r="O449"/>
      <c r="P449" s="261"/>
      <c r="Q449" s="99"/>
      <c r="R449" s="99"/>
      <c r="S449" s="231"/>
    </row>
    <row r="450" spans="2:19" ht="15">
      <c r="B450" s="272"/>
      <c r="C450" s="314" t="e">
        <f t="shared" si="11"/>
        <v>#N/A</v>
      </c>
      <c r="D450"/>
      <c r="E450" s="300"/>
      <c r="F450" s="483"/>
      <c r="G450"/>
      <c r="H450"/>
      <c r="I450"/>
      <c r="J450"/>
      <c r="K450"/>
      <c r="L450"/>
      <c r="M450"/>
      <c r="N450"/>
      <c r="O450"/>
      <c r="P450" s="261"/>
      <c r="Q450" s="99"/>
      <c r="R450" s="99"/>
      <c r="S450" s="231"/>
    </row>
    <row r="451" spans="2:19" ht="15">
      <c r="B451" s="272"/>
      <c r="C451" s="314" t="e">
        <f t="shared" si="11"/>
        <v>#N/A</v>
      </c>
      <c r="D451"/>
      <c r="E451" s="300"/>
      <c r="F451" s="483"/>
      <c r="G451"/>
      <c r="H451"/>
      <c r="I451"/>
      <c r="J451"/>
      <c r="K451"/>
      <c r="L451"/>
      <c r="M451"/>
      <c r="N451"/>
      <c r="O451"/>
      <c r="P451" s="261"/>
      <c r="Q451" s="99"/>
      <c r="R451" s="99"/>
      <c r="S451" s="231"/>
    </row>
    <row r="452" spans="2:19" customFormat="1" ht="15">
      <c r="B452" s="32"/>
      <c r="C452" s="314" t="e">
        <f t="shared" si="11"/>
        <v>#N/A</v>
      </c>
      <c r="E452" s="300"/>
      <c r="F452" s="483"/>
      <c r="P452" s="261"/>
      <c r="Q452" s="99"/>
      <c r="R452" s="99"/>
      <c r="S452" s="231"/>
    </row>
    <row r="453" spans="2:19" ht="15">
      <c r="B453" s="272"/>
      <c r="C453" s="314" t="e">
        <f t="shared" si="11"/>
        <v>#N/A</v>
      </c>
      <c r="D453"/>
      <c r="E453" s="300"/>
      <c r="F453" s="483"/>
      <c r="G453"/>
      <c r="H453"/>
      <c r="I453"/>
      <c r="J453"/>
      <c r="K453"/>
      <c r="L453"/>
      <c r="M453"/>
      <c r="N453"/>
      <c r="O453"/>
      <c r="P453" s="261"/>
      <c r="Q453" s="99"/>
      <c r="R453" s="99"/>
      <c r="S453" s="231"/>
    </row>
    <row r="454" spans="2:19" ht="15">
      <c r="B454" s="272"/>
      <c r="C454" s="314" t="e">
        <f t="shared" si="11"/>
        <v>#N/A</v>
      </c>
      <c r="D454"/>
      <c r="E454" s="300"/>
      <c r="F454" s="483"/>
      <c r="G454"/>
      <c r="H454"/>
      <c r="I454"/>
      <c r="J454"/>
      <c r="K454"/>
      <c r="L454"/>
      <c r="M454"/>
      <c r="N454"/>
      <c r="O454"/>
      <c r="P454" s="261"/>
      <c r="Q454" s="99"/>
      <c r="R454" s="99"/>
      <c r="S454" s="231"/>
    </row>
    <row r="455" spans="2:19" ht="15">
      <c r="B455" s="272"/>
      <c r="C455" s="314" t="e">
        <f t="shared" si="11"/>
        <v>#N/A</v>
      </c>
      <c r="D455"/>
      <c r="E455" s="300"/>
      <c r="F455" s="483"/>
      <c r="G455"/>
      <c r="H455"/>
      <c r="I455"/>
      <c r="J455"/>
      <c r="K455"/>
      <c r="L455"/>
      <c r="M455"/>
      <c r="N455"/>
      <c r="O455"/>
      <c r="P455" s="261"/>
      <c r="Q455" s="99"/>
      <c r="R455" s="99"/>
      <c r="S455" s="231"/>
    </row>
    <row r="456" spans="2:19" ht="15">
      <c r="B456" s="272"/>
      <c r="C456" s="314" t="e">
        <f t="shared" si="11"/>
        <v>#N/A</v>
      </c>
      <c r="D456"/>
      <c r="E456" s="300"/>
      <c r="F456" s="483"/>
      <c r="G456"/>
      <c r="H456"/>
      <c r="I456"/>
      <c r="J456"/>
      <c r="K456"/>
      <c r="L456"/>
      <c r="M456"/>
      <c r="N456"/>
      <c r="O456"/>
      <c r="P456" s="261"/>
      <c r="Q456" s="99"/>
      <c r="R456" s="99"/>
      <c r="S456" s="231"/>
    </row>
    <row r="457" spans="2:19" ht="15">
      <c r="B457" s="272"/>
      <c r="C457" s="314" t="e">
        <f t="shared" si="11"/>
        <v>#N/A</v>
      </c>
      <c r="D457"/>
      <c r="E457" s="300"/>
      <c r="F457" s="483"/>
      <c r="G457"/>
      <c r="H457"/>
      <c r="I457"/>
      <c r="J457"/>
      <c r="K457"/>
      <c r="L457"/>
      <c r="M457"/>
      <c r="N457"/>
      <c r="O457"/>
      <c r="P457" s="261"/>
      <c r="Q457" s="99"/>
      <c r="R457" s="99"/>
      <c r="S457" s="231"/>
    </row>
    <row r="458" spans="2:19" ht="15">
      <c r="B458" s="272"/>
      <c r="C458" s="314" t="e">
        <f t="shared" si="11"/>
        <v>#N/A</v>
      </c>
      <c r="D458"/>
      <c r="E458" s="300"/>
      <c r="F458" s="483"/>
      <c r="G458"/>
      <c r="H458"/>
      <c r="I458"/>
      <c r="J458"/>
      <c r="K458"/>
      <c r="L458"/>
      <c r="M458"/>
      <c r="N458"/>
      <c r="O458"/>
      <c r="P458" s="261"/>
      <c r="Q458" s="99"/>
      <c r="R458" s="99"/>
      <c r="S458" s="231"/>
    </row>
    <row r="459" spans="2:19" ht="15">
      <c r="B459" s="272"/>
      <c r="C459" s="314" t="e">
        <f t="shared" si="11"/>
        <v>#N/A</v>
      </c>
      <c r="D459"/>
      <c r="E459" s="300"/>
      <c r="F459" s="483"/>
      <c r="G459"/>
      <c r="H459"/>
      <c r="I459"/>
      <c r="J459"/>
      <c r="K459"/>
      <c r="L459"/>
      <c r="M459"/>
      <c r="N459"/>
      <c r="O459"/>
      <c r="P459" s="261"/>
      <c r="Q459" s="99"/>
      <c r="R459" s="99"/>
      <c r="S459" s="231"/>
    </row>
    <row r="460" spans="2:19" ht="15">
      <c r="B460" s="272"/>
      <c r="C460" s="314" t="e">
        <f t="shared" si="11"/>
        <v>#N/A</v>
      </c>
      <c r="D460"/>
      <c r="E460" s="300"/>
      <c r="F460" s="483"/>
      <c r="G460"/>
      <c r="H460"/>
      <c r="I460"/>
      <c r="J460"/>
      <c r="K460"/>
      <c r="L460"/>
      <c r="M460"/>
      <c r="N460"/>
      <c r="O460"/>
      <c r="P460" s="261"/>
      <c r="Q460" s="99"/>
      <c r="R460" s="99"/>
      <c r="S460" s="231"/>
    </row>
    <row r="461" spans="2:19" ht="15">
      <c r="B461" s="272"/>
      <c r="C461" s="314" t="e">
        <f t="shared" si="11"/>
        <v>#N/A</v>
      </c>
      <c r="D461"/>
      <c r="E461" s="300"/>
      <c r="F461" s="261"/>
      <c r="G461"/>
      <c r="H461"/>
      <c r="I461"/>
      <c r="J461"/>
      <c r="K461"/>
      <c r="L461"/>
      <c r="M461" s="1"/>
      <c r="N461"/>
      <c r="O461"/>
      <c r="P461" s="261"/>
      <c r="Q461" s="99"/>
      <c r="R461" s="99"/>
      <c r="S461" s="231"/>
    </row>
    <row r="462" spans="2:19" ht="15">
      <c r="B462" s="272"/>
      <c r="C462" s="314" t="e">
        <f t="shared" si="11"/>
        <v>#N/A</v>
      </c>
    </row>
    <row r="463" spans="2:19" ht="15">
      <c r="B463" s="232"/>
      <c r="C463" s="232"/>
    </row>
    <row r="464" spans="2:19" customFormat="1" ht="15">
      <c r="B464" s="315" t="s">
        <v>28</v>
      </c>
      <c r="C464" s="314" t="e">
        <f>RANK(Q464,Q$464:Q$500)</f>
        <v>#N/A</v>
      </c>
      <c r="E464" s="300"/>
      <c r="F464" s="483"/>
      <c r="P464" s="261"/>
      <c r="Q464" s="99"/>
      <c r="R464" s="99"/>
      <c r="S464" s="231"/>
    </row>
    <row r="465" spans="2:19" customFormat="1" ht="15">
      <c r="B465" s="315"/>
      <c r="C465" s="314" t="e">
        <f t="shared" ref="C465:C500" si="12">RANK(Q465,Q$464:Q$500)</f>
        <v>#N/A</v>
      </c>
      <c r="E465" s="300"/>
      <c r="F465" s="483"/>
      <c r="P465" s="261"/>
      <c r="Q465" s="99"/>
      <c r="R465" s="99"/>
      <c r="S465" s="231"/>
    </row>
    <row r="466" spans="2:19" customFormat="1" ht="15">
      <c r="B466" s="315"/>
      <c r="C466" s="314" t="e">
        <f t="shared" si="12"/>
        <v>#N/A</v>
      </c>
      <c r="E466" s="300"/>
      <c r="F466" s="483"/>
      <c r="P466" s="261"/>
      <c r="Q466" s="99"/>
      <c r="R466" s="99"/>
      <c r="S466" s="231"/>
    </row>
    <row r="467" spans="2:19" customFormat="1" ht="15">
      <c r="B467" s="315"/>
      <c r="C467" s="314" t="e">
        <f t="shared" si="12"/>
        <v>#N/A</v>
      </c>
      <c r="E467" s="300"/>
      <c r="F467" s="483"/>
      <c r="P467" s="261"/>
      <c r="Q467" s="99"/>
      <c r="R467" s="99"/>
      <c r="S467" s="231"/>
    </row>
    <row r="468" spans="2:19" customFormat="1" ht="15">
      <c r="B468" s="315"/>
      <c r="C468" s="314" t="e">
        <f t="shared" si="12"/>
        <v>#N/A</v>
      </c>
      <c r="E468" s="300"/>
      <c r="F468" s="483"/>
      <c r="P468" s="261"/>
      <c r="Q468" s="99"/>
      <c r="R468" s="99"/>
      <c r="S468" s="231"/>
    </row>
    <row r="469" spans="2:19" customFormat="1" ht="15">
      <c r="B469" s="315"/>
      <c r="C469" s="314" t="e">
        <f t="shared" si="12"/>
        <v>#N/A</v>
      </c>
      <c r="E469" s="300"/>
      <c r="F469" s="483"/>
      <c r="P469" s="261"/>
      <c r="Q469" s="99"/>
      <c r="R469" s="99"/>
      <c r="S469" s="231"/>
    </row>
    <row r="470" spans="2:19" customFormat="1" ht="15">
      <c r="B470" s="315"/>
      <c r="C470" s="314" t="e">
        <f t="shared" si="12"/>
        <v>#N/A</v>
      </c>
      <c r="E470" s="300"/>
      <c r="F470" s="483"/>
      <c r="P470" s="261"/>
      <c r="Q470" s="99"/>
      <c r="R470" s="99"/>
      <c r="S470" s="231"/>
    </row>
    <row r="471" spans="2:19" customFormat="1" ht="15">
      <c r="B471" s="315"/>
      <c r="C471" s="314" t="e">
        <f t="shared" si="12"/>
        <v>#N/A</v>
      </c>
      <c r="E471" s="300"/>
      <c r="F471" s="483"/>
      <c r="P471" s="261"/>
      <c r="Q471" s="99"/>
      <c r="R471" s="99"/>
      <c r="S471" s="231"/>
    </row>
    <row r="472" spans="2:19" customFormat="1" ht="15">
      <c r="B472" s="315"/>
      <c r="C472" s="314" t="e">
        <f t="shared" si="12"/>
        <v>#N/A</v>
      </c>
      <c r="E472" s="300"/>
      <c r="F472" s="483"/>
      <c r="P472" s="261"/>
      <c r="Q472" s="99"/>
      <c r="R472" s="99"/>
      <c r="S472" s="231"/>
    </row>
    <row r="473" spans="2:19" customFormat="1" ht="15">
      <c r="B473" s="315"/>
      <c r="C473" s="314" t="e">
        <f t="shared" si="12"/>
        <v>#N/A</v>
      </c>
      <c r="E473" s="300"/>
      <c r="F473" s="483"/>
      <c r="P473" s="261"/>
      <c r="Q473" s="99"/>
      <c r="R473" s="99"/>
      <c r="S473" s="231"/>
    </row>
    <row r="474" spans="2:19" customFormat="1" ht="15">
      <c r="B474" s="315"/>
      <c r="C474" s="314" t="e">
        <f t="shared" si="12"/>
        <v>#N/A</v>
      </c>
      <c r="E474" s="300"/>
      <c r="F474" s="483"/>
      <c r="P474" s="261"/>
      <c r="Q474" s="99"/>
      <c r="R474" s="99"/>
      <c r="S474" s="231"/>
    </row>
    <row r="475" spans="2:19" customFormat="1" ht="15">
      <c r="B475" s="315"/>
      <c r="C475" s="314" t="e">
        <f t="shared" si="12"/>
        <v>#N/A</v>
      </c>
      <c r="E475" s="300"/>
      <c r="F475" s="483"/>
      <c r="P475" s="261"/>
      <c r="Q475" s="99"/>
      <c r="R475" s="99"/>
      <c r="S475" s="231"/>
    </row>
    <row r="476" spans="2:19" customFormat="1" ht="15">
      <c r="B476" s="315"/>
      <c r="C476" s="314" t="e">
        <f t="shared" si="12"/>
        <v>#N/A</v>
      </c>
      <c r="E476" s="300"/>
      <c r="F476" s="483"/>
      <c r="P476" s="261"/>
      <c r="Q476" s="99"/>
      <c r="R476" s="99"/>
      <c r="S476" s="231"/>
    </row>
    <row r="477" spans="2:19" customFormat="1" ht="15">
      <c r="B477" s="315"/>
      <c r="C477" s="314" t="e">
        <f t="shared" si="12"/>
        <v>#N/A</v>
      </c>
      <c r="E477" s="300"/>
      <c r="F477" s="483"/>
      <c r="P477" s="261"/>
      <c r="Q477" s="99"/>
      <c r="R477" s="99"/>
      <c r="S477" s="231"/>
    </row>
    <row r="478" spans="2:19" customFormat="1" ht="15">
      <c r="B478" s="315"/>
      <c r="C478" s="314" t="e">
        <f t="shared" si="12"/>
        <v>#N/A</v>
      </c>
      <c r="E478" s="300"/>
      <c r="F478" s="483"/>
      <c r="P478" s="261"/>
      <c r="Q478" s="99"/>
      <c r="R478" s="99"/>
      <c r="S478" s="231"/>
    </row>
    <row r="479" spans="2:19" customFormat="1" ht="15">
      <c r="B479" s="315"/>
      <c r="C479" s="314" t="e">
        <f t="shared" si="12"/>
        <v>#N/A</v>
      </c>
      <c r="E479" s="300"/>
      <c r="F479" s="483"/>
      <c r="P479" s="261"/>
      <c r="Q479" s="99"/>
      <c r="R479" s="99"/>
      <c r="S479" s="231"/>
    </row>
    <row r="480" spans="2:19" customFormat="1" ht="15">
      <c r="B480" s="315"/>
      <c r="C480" s="314" t="e">
        <f t="shared" si="12"/>
        <v>#N/A</v>
      </c>
      <c r="E480" s="300"/>
      <c r="F480" s="483"/>
      <c r="P480" s="261"/>
      <c r="Q480" s="99"/>
      <c r="R480" s="99"/>
      <c r="S480" s="231"/>
    </row>
    <row r="481" spans="2:19" customFormat="1" ht="15">
      <c r="B481" s="315"/>
      <c r="C481" s="314" t="e">
        <f t="shared" si="12"/>
        <v>#N/A</v>
      </c>
      <c r="E481" s="300"/>
      <c r="F481" s="483"/>
      <c r="P481" s="261"/>
      <c r="Q481" s="99"/>
      <c r="R481" s="99"/>
      <c r="S481" s="231"/>
    </row>
    <row r="482" spans="2:19" customFormat="1" ht="15">
      <c r="B482" s="315"/>
      <c r="C482" s="314" t="e">
        <f t="shared" si="12"/>
        <v>#N/A</v>
      </c>
      <c r="E482" s="300"/>
      <c r="F482" s="483"/>
      <c r="P482" s="261"/>
      <c r="Q482" s="99"/>
      <c r="R482" s="99"/>
      <c r="S482" s="231"/>
    </row>
    <row r="483" spans="2:19" customFormat="1" ht="15">
      <c r="B483" s="315"/>
      <c r="C483" s="314" t="e">
        <f t="shared" si="12"/>
        <v>#N/A</v>
      </c>
      <c r="E483" s="300"/>
      <c r="F483" s="483"/>
      <c r="P483" s="261"/>
      <c r="Q483" s="99"/>
      <c r="R483" s="99"/>
      <c r="S483" s="231"/>
    </row>
    <row r="484" spans="2:19" customFormat="1" ht="15">
      <c r="B484" s="315"/>
      <c r="C484" s="314" t="e">
        <f t="shared" si="12"/>
        <v>#N/A</v>
      </c>
      <c r="E484" s="300"/>
      <c r="F484" s="483"/>
      <c r="P484" s="261"/>
      <c r="Q484" s="99"/>
      <c r="R484" s="99"/>
      <c r="S484" s="231"/>
    </row>
    <row r="485" spans="2:19" customFormat="1" ht="15">
      <c r="B485" s="315"/>
      <c r="C485" s="314" t="e">
        <f t="shared" si="12"/>
        <v>#N/A</v>
      </c>
      <c r="E485" s="300"/>
      <c r="F485" s="483"/>
      <c r="P485" s="261"/>
      <c r="Q485" s="99"/>
      <c r="R485" s="99"/>
      <c r="S485" s="231"/>
    </row>
    <row r="486" spans="2:19" customFormat="1" ht="15">
      <c r="B486" s="315"/>
      <c r="C486" s="314" t="e">
        <f t="shared" si="12"/>
        <v>#N/A</v>
      </c>
      <c r="E486" s="300"/>
      <c r="F486" s="483"/>
      <c r="P486" s="261"/>
      <c r="Q486" s="99"/>
      <c r="R486" s="99"/>
      <c r="S486" s="231"/>
    </row>
    <row r="487" spans="2:19" customFormat="1" ht="15">
      <c r="B487" s="315"/>
      <c r="C487" s="314" t="e">
        <f t="shared" si="12"/>
        <v>#N/A</v>
      </c>
      <c r="D487" s="257"/>
      <c r="E487" s="277"/>
      <c r="F487" s="276"/>
      <c r="G487" s="257"/>
      <c r="H487" s="257"/>
      <c r="P487" s="261"/>
      <c r="Q487" s="99"/>
    </row>
    <row r="488" spans="2:19" customFormat="1" ht="15">
      <c r="B488" s="315"/>
      <c r="C488" s="314" t="e">
        <f t="shared" si="12"/>
        <v>#N/A</v>
      </c>
      <c r="D488" s="257"/>
      <c r="E488" s="277"/>
      <c r="F488" s="276"/>
      <c r="G488" s="257"/>
      <c r="H488" s="257"/>
      <c r="P488" s="261"/>
      <c r="Q488" s="99"/>
    </row>
    <row r="489" spans="2:19" customFormat="1" ht="15">
      <c r="B489" s="315"/>
      <c r="C489" s="314" t="e">
        <f t="shared" si="12"/>
        <v>#N/A</v>
      </c>
      <c r="D489" s="257"/>
      <c r="E489" s="277"/>
      <c r="F489" s="276"/>
      <c r="P489" s="261"/>
      <c r="Q489" s="99"/>
    </row>
    <row r="490" spans="2:19" customFormat="1" ht="15">
      <c r="B490" s="315"/>
      <c r="C490" s="314" t="e">
        <f t="shared" si="12"/>
        <v>#N/A</v>
      </c>
      <c r="D490" s="257"/>
      <c r="E490" s="277"/>
      <c r="F490" s="276"/>
      <c r="G490" s="257"/>
      <c r="H490" s="257"/>
      <c r="P490" s="261"/>
      <c r="Q490" s="99"/>
    </row>
    <row r="491" spans="2:19" customFormat="1" ht="15">
      <c r="B491" s="315"/>
      <c r="C491" s="314" t="e">
        <f t="shared" si="12"/>
        <v>#N/A</v>
      </c>
      <c r="E491" s="300"/>
      <c r="F491" s="261"/>
      <c r="P491" s="261"/>
    </row>
    <row r="492" spans="2:19" customFormat="1" ht="15">
      <c r="B492" s="315"/>
      <c r="C492" s="314" t="e">
        <f t="shared" si="12"/>
        <v>#N/A</v>
      </c>
      <c r="D492" s="257"/>
      <c r="E492" s="277"/>
      <c r="F492" s="276"/>
      <c r="G492" s="257"/>
      <c r="H492" s="257"/>
      <c r="P492" s="261"/>
      <c r="Q492" s="99"/>
    </row>
    <row r="493" spans="2:19" customFormat="1" ht="15">
      <c r="B493" s="315"/>
      <c r="C493" s="314" t="e">
        <f t="shared" si="12"/>
        <v>#N/A</v>
      </c>
      <c r="E493" s="300"/>
      <c r="F493" s="261"/>
      <c r="P493" s="261"/>
    </row>
    <row r="494" spans="2:19" customFormat="1" ht="15">
      <c r="B494" s="315"/>
      <c r="C494" s="314" t="e">
        <f t="shared" si="12"/>
        <v>#N/A</v>
      </c>
      <c r="E494" s="300"/>
      <c r="F494" s="261"/>
      <c r="P494" s="261"/>
    </row>
    <row r="495" spans="2:19" customFormat="1" ht="15">
      <c r="B495" s="315"/>
      <c r="C495" s="314" t="e">
        <f t="shared" si="12"/>
        <v>#N/A</v>
      </c>
      <c r="E495" s="300"/>
      <c r="F495" s="261"/>
      <c r="P495" s="261"/>
    </row>
    <row r="496" spans="2:19">
      <c r="B496" s="275"/>
      <c r="C496" s="238" t="e">
        <f t="shared" si="12"/>
        <v>#N/A</v>
      </c>
    </row>
    <row r="497" spans="2:19">
      <c r="B497" s="275"/>
      <c r="C497" s="238" t="e">
        <f t="shared" si="12"/>
        <v>#N/A</v>
      </c>
    </row>
    <row r="498" spans="2:19">
      <c r="B498" s="275"/>
      <c r="C498" s="238" t="e">
        <f t="shared" si="12"/>
        <v>#N/A</v>
      </c>
    </row>
    <row r="499" spans="2:19">
      <c r="B499" s="275"/>
      <c r="C499" s="238" t="e">
        <f t="shared" si="12"/>
        <v>#N/A</v>
      </c>
    </row>
    <row r="500" spans="2:19">
      <c r="B500" s="275"/>
      <c r="C500" s="238" t="e">
        <f t="shared" si="12"/>
        <v>#N/A</v>
      </c>
    </row>
    <row r="501" spans="2:19">
      <c r="C501" s="238"/>
    </row>
    <row r="502" spans="2:19" ht="15">
      <c r="C502">
        <f>COUNTA(C464:C501)</f>
        <v>37</v>
      </c>
      <c r="D502" s="229"/>
      <c r="E502" s="320"/>
      <c r="F502" s="269"/>
      <c r="G502" s="408"/>
      <c r="H502" s="230"/>
      <c r="I502" s="230"/>
      <c r="J502" s="230"/>
      <c r="K502" s="230"/>
    </row>
    <row r="503" spans="2:19" ht="15">
      <c r="B503" s="287"/>
      <c r="C503" s="287"/>
      <c r="D503" s="288"/>
      <c r="E503" s="321"/>
      <c r="F503" s="289"/>
      <c r="G503" s="290"/>
      <c r="H503" s="290"/>
      <c r="I503" s="290"/>
      <c r="J503" s="290"/>
      <c r="K503" s="290"/>
      <c r="L503" s="477"/>
      <c r="M503" s="477"/>
      <c r="N503" s="477"/>
      <c r="O503" s="477"/>
      <c r="P503" s="479"/>
      <c r="Q503" s="477"/>
      <c r="R503" s="477"/>
      <c r="S503" s="481"/>
    </row>
    <row r="504" spans="2:19" customFormat="1" ht="15">
      <c r="B504" s="316" t="s">
        <v>32</v>
      </c>
      <c r="C504" s="314" t="e">
        <f t="shared" ref="C504:C535" si="13">_xlfn.RANK.EQ(Q504,Q$504:Q$563)</f>
        <v>#N/A</v>
      </c>
      <c r="E504" s="300"/>
      <c r="F504" s="483"/>
      <c r="P504" s="261"/>
      <c r="Q504" s="99"/>
      <c r="R504" s="99"/>
      <c r="S504" s="231"/>
    </row>
    <row r="505" spans="2:19" customFormat="1" ht="15">
      <c r="B505" s="316"/>
      <c r="C505" s="314" t="e">
        <f t="shared" si="13"/>
        <v>#N/A</v>
      </c>
      <c r="E505" s="300"/>
      <c r="F505" s="483"/>
      <c r="P505" s="261"/>
      <c r="Q505" s="99"/>
      <c r="R505" s="99"/>
      <c r="S505" s="231"/>
    </row>
    <row r="506" spans="2:19" customFormat="1" ht="15">
      <c r="B506" s="316"/>
      <c r="C506" s="314" t="e">
        <f t="shared" si="13"/>
        <v>#N/A</v>
      </c>
      <c r="E506" s="300"/>
      <c r="F506" s="483"/>
      <c r="P506" s="261"/>
      <c r="Q506" s="99"/>
      <c r="R506" s="99"/>
      <c r="S506" s="231"/>
    </row>
    <row r="507" spans="2:19" customFormat="1" ht="15">
      <c r="B507" s="316"/>
      <c r="C507" s="314" t="e">
        <f t="shared" si="13"/>
        <v>#N/A</v>
      </c>
      <c r="E507" s="300"/>
      <c r="F507" s="483"/>
      <c r="P507" s="261"/>
      <c r="Q507" s="99"/>
      <c r="R507" s="99"/>
      <c r="S507" s="231"/>
    </row>
    <row r="508" spans="2:19" customFormat="1" ht="15">
      <c r="B508" s="316"/>
      <c r="C508" s="314" t="e">
        <f t="shared" si="13"/>
        <v>#N/A</v>
      </c>
      <c r="E508" s="300"/>
      <c r="F508" s="483"/>
      <c r="P508" s="261"/>
      <c r="Q508" s="99"/>
      <c r="R508" s="99"/>
      <c r="S508" s="231"/>
    </row>
    <row r="509" spans="2:19" customFormat="1" ht="15">
      <c r="B509" s="316"/>
      <c r="C509" s="314" t="e">
        <f t="shared" si="13"/>
        <v>#N/A</v>
      </c>
      <c r="E509" s="300"/>
      <c r="F509" s="483"/>
      <c r="P509" s="261"/>
      <c r="Q509" s="99"/>
      <c r="R509" s="99"/>
      <c r="S509" s="231"/>
    </row>
    <row r="510" spans="2:19" customFormat="1" ht="15">
      <c r="B510" s="316"/>
      <c r="C510" s="314" t="e">
        <f t="shared" si="13"/>
        <v>#N/A</v>
      </c>
      <c r="E510" s="300"/>
      <c r="F510" s="483"/>
      <c r="O510" s="98"/>
      <c r="P510" s="261"/>
      <c r="Q510" s="99"/>
      <c r="R510" s="99"/>
      <c r="S510" s="231"/>
    </row>
    <row r="511" spans="2:19" customFormat="1" ht="15">
      <c r="B511" s="316"/>
      <c r="C511" s="314" t="e">
        <f t="shared" si="13"/>
        <v>#N/A</v>
      </c>
      <c r="E511" s="300"/>
      <c r="F511" s="483"/>
      <c r="P511" s="261"/>
      <c r="Q511" s="99"/>
      <c r="R511" s="99"/>
      <c r="S511" s="231"/>
    </row>
    <row r="512" spans="2:19" customFormat="1" ht="15">
      <c r="B512" s="316"/>
      <c r="C512" s="314" t="e">
        <f t="shared" si="13"/>
        <v>#N/A</v>
      </c>
      <c r="D512" s="257"/>
      <c r="E512" s="277"/>
      <c r="F512" s="484"/>
      <c r="G512" s="99"/>
      <c r="I512" s="99"/>
      <c r="P512" s="261"/>
      <c r="Q512" s="99"/>
      <c r="R512" s="99"/>
      <c r="S512" s="231"/>
    </row>
    <row r="513" spans="2:19" customFormat="1" ht="15">
      <c r="B513" s="316"/>
      <c r="C513" s="314" t="e">
        <f t="shared" si="13"/>
        <v>#N/A</v>
      </c>
      <c r="E513" s="300"/>
      <c r="F513" s="483"/>
      <c r="P513" s="261"/>
      <c r="Q513" s="99"/>
      <c r="R513" s="99"/>
      <c r="S513" s="231"/>
    </row>
    <row r="514" spans="2:19" customFormat="1" ht="15">
      <c r="B514" s="316"/>
      <c r="C514" s="314" t="e">
        <f t="shared" si="13"/>
        <v>#N/A</v>
      </c>
      <c r="E514" s="300"/>
      <c r="F514" s="483"/>
      <c r="P514" s="261"/>
      <c r="Q514" s="99"/>
      <c r="R514" s="99"/>
      <c r="S514" s="231"/>
    </row>
    <row r="515" spans="2:19" customFormat="1" ht="15">
      <c r="B515" s="316"/>
      <c r="C515" s="314" t="e">
        <f t="shared" si="13"/>
        <v>#N/A</v>
      </c>
      <c r="E515" s="300"/>
      <c r="F515" s="483"/>
      <c r="P515" s="261"/>
      <c r="Q515" s="99"/>
      <c r="R515" s="99"/>
      <c r="S515" s="231"/>
    </row>
    <row r="516" spans="2:19" customFormat="1" ht="15">
      <c r="B516" s="316"/>
      <c r="C516" s="314" t="e">
        <f t="shared" si="13"/>
        <v>#N/A</v>
      </c>
      <c r="E516" s="300"/>
      <c r="F516" s="483"/>
      <c r="P516" s="261"/>
      <c r="Q516" s="99"/>
      <c r="R516" s="99"/>
      <c r="S516" s="231"/>
    </row>
    <row r="517" spans="2:19" customFormat="1" ht="15">
      <c r="B517" s="316"/>
      <c r="C517" s="314" t="e">
        <f t="shared" si="13"/>
        <v>#N/A</v>
      </c>
      <c r="E517" s="300"/>
      <c r="F517" s="483"/>
      <c r="P517" s="261"/>
      <c r="Q517" s="99"/>
      <c r="R517" s="99"/>
      <c r="S517" s="231"/>
    </row>
    <row r="518" spans="2:19" customFormat="1" ht="15">
      <c r="B518" s="316"/>
      <c r="C518" s="314" t="e">
        <f t="shared" si="13"/>
        <v>#N/A</v>
      </c>
      <c r="E518" s="300"/>
      <c r="F518" s="483"/>
      <c r="P518" s="261"/>
      <c r="Q518" s="99"/>
      <c r="R518" s="99"/>
      <c r="S518" s="231"/>
    </row>
    <row r="519" spans="2:19" customFormat="1" ht="15">
      <c r="B519" s="316"/>
      <c r="C519" s="314" t="e">
        <f t="shared" si="13"/>
        <v>#N/A</v>
      </c>
      <c r="E519" s="300"/>
      <c r="F519" s="483"/>
      <c r="P519" s="261"/>
      <c r="Q519" s="99"/>
      <c r="R519" s="99"/>
      <c r="S519" s="231"/>
    </row>
    <row r="520" spans="2:19" customFormat="1" ht="15">
      <c r="B520" s="316"/>
      <c r="C520" s="314" t="e">
        <f t="shared" si="13"/>
        <v>#N/A</v>
      </c>
      <c r="E520" s="300"/>
      <c r="F520" s="483"/>
      <c r="P520" s="261"/>
      <c r="Q520" s="99"/>
      <c r="R520" s="99"/>
      <c r="S520" s="231"/>
    </row>
    <row r="521" spans="2:19" customFormat="1" ht="15">
      <c r="B521" s="316"/>
      <c r="C521" s="314" t="e">
        <f t="shared" si="13"/>
        <v>#N/A</v>
      </c>
      <c r="E521" s="300"/>
      <c r="F521" s="483"/>
      <c r="P521" s="261"/>
      <c r="Q521" s="99"/>
      <c r="R521" s="99"/>
      <c r="S521" s="231"/>
    </row>
    <row r="522" spans="2:19" customFormat="1" ht="15">
      <c r="B522" s="316"/>
      <c r="C522" s="314" t="e">
        <f t="shared" si="13"/>
        <v>#N/A</v>
      </c>
      <c r="E522" s="300"/>
      <c r="F522" s="483"/>
      <c r="P522" s="261"/>
      <c r="Q522" s="99"/>
      <c r="R522" s="99"/>
      <c r="S522" s="231"/>
    </row>
    <row r="523" spans="2:19" customFormat="1" ht="15">
      <c r="B523" s="316"/>
      <c r="C523" s="314" t="e">
        <f t="shared" si="13"/>
        <v>#N/A</v>
      </c>
      <c r="E523" s="300"/>
      <c r="F523" s="483"/>
      <c r="P523" s="261"/>
      <c r="Q523" s="99"/>
      <c r="R523" s="99"/>
      <c r="S523" s="231"/>
    </row>
    <row r="524" spans="2:19" customFormat="1" ht="15">
      <c r="B524" s="316"/>
      <c r="C524" s="314" t="e">
        <f t="shared" si="13"/>
        <v>#N/A</v>
      </c>
      <c r="E524" s="300"/>
      <c r="F524" s="483"/>
      <c r="P524" s="261"/>
      <c r="Q524" s="99"/>
      <c r="R524" s="99"/>
      <c r="S524" s="231"/>
    </row>
    <row r="525" spans="2:19" customFormat="1" ht="15">
      <c r="B525" s="316"/>
      <c r="C525" s="314" t="e">
        <f t="shared" si="13"/>
        <v>#N/A</v>
      </c>
      <c r="E525" s="300"/>
      <c r="F525" s="483"/>
      <c r="P525" s="261"/>
      <c r="Q525" s="99"/>
      <c r="R525" s="99"/>
      <c r="S525" s="231"/>
    </row>
    <row r="526" spans="2:19" customFormat="1" ht="15">
      <c r="B526" s="316"/>
      <c r="C526" s="314" t="e">
        <f t="shared" si="13"/>
        <v>#N/A</v>
      </c>
      <c r="E526" s="300"/>
      <c r="F526" s="483"/>
      <c r="P526" s="261"/>
      <c r="Q526" s="99"/>
      <c r="R526" s="99"/>
      <c r="S526" s="231"/>
    </row>
    <row r="527" spans="2:19" customFormat="1" ht="15">
      <c r="B527" s="316"/>
      <c r="C527" s="314" t="e">
        <f t="shared" si="13"/>
        <v>#N/A</v>
      </c>
      <c r="E527" s="300"/>
      <c r="F527" s="483"/>
      <c r="P527" s="261"/>
      <c r="Q527" s="99"/>
      <c r="R527" s="99"/>
      <c r="S527" s="231"/>
    </row>
    <row r="528" spans="2:19" customFormat="1" ht="15">
      <c r="B528" s="316"/>
      <c r="C528" s="314" t="e">
        <f t="shared" si="13"/>
        <v>#N/A</v>
      </c>
      <c r="E528" s="300"/>
      <c r="F528" s="483"/>
      <c r="P528" s="261"/>
      <c r="Q528" s="99"/>
      <c r="R528" s="99"/>
      <c r="S528" s="231"/>
    </row>
    <row r="529" spans="2:19" customFormat="1" ht="15">
      <c r="B529" s="316"/>
      <c r="C529" s="314" t="e">
        <f t="shared" si="13"/>
        <v>#N/A</v>
      </c>
      <c r="E529" s="300"/>
      <c r="F529" s="483"/>
      <c r="P529" s="261"/>
      <c r="Q529" s="99"/>
      <c r="R529" s="99"/>
      <c r="S529" s="231"/>
    </row>
    <row r="530" spans="2:19" customFormat="1" ht="15">
      <c r="B530" s="316"/>
      <c r="C530" s="314" t="e">
        <f t="shared" si="13"/>
        <v>#N/A</v>
      </c>
      <c r="E530" s="300"/>
      <c r="F530" s="483"/>
      <c r="P530" s="261"/>
      <c r="Q530" s="99"/>
      <c r="R530" s="99"/>
      <c r="S530" s="231"/>
    </row>
    <row r="531" spans="2:19" customFormat="1" ht="15">
      <c r="B531" s="316"/>
      <c r="C531" s="314" t="e">
        <f t="shared" si="13"/>
        <v>#N/A</v>
      </c>
      <c r="E531" s="300"/>
      <c r="F531" s="483"/>
      <c r="P531" s="261"/>
      <c r="Q531" s="99"/>
      <c r="R531" s="99"/>
      <c r="S531" s="231"/>
    </row>
    <row r="532" spans="2:19" customFormat="1" ht="15">
      <c r="B532" s="316"/>
      <c r="C532" s="314" t="e">
        <f t="shared" si="13"/>
        <v>#N/A</v>
      </c>
      <c r="E532" s="300"/>
      <c r="F532" s="483"/>
      <c r="P532" s="261"/>
      <c r="Q532" s="99"/>
      <c r="R532" s="99"/>
      <c r="S532" s="231"/>
    </row>
    <row r="533" spans="2:19" customFormat="1" ht="15">
      <c r="B533" s="316"/>
      <c r="C533" s="314" t="e">
        <f t="shared" si="13"/>
        <v>#N/A</v>
      </c>
      <c r="D533" s="257"/>
      <c r="E533" s="277"/>
      <c r="F533" s="276"/>
      <c r="I533" s="99"/>
      <c r="J533" s="99"/>
      <c r="K533" s="98"/>
      <c r="L533" s="98"/>
      <c r="M533" s="98"/>
      <c r="N533" s="98"/>
      <c r="O533" s="98"/>
      <c r="P533" s="475"/>
    </row>
    <row r="534" spans="2:19" customFormat="1" ht="15">
      <c r="B534" s="316"/>
      <c r="C534" s="314" t="e">
        <f t="shared" si="13"/>
        <v>#N/A</v>
      </c>
      <c r="D534" s="257"/>
      <c r="E534" s="277"/>
      <c r="F534" s="276"/>
      <c r="I534" s="99"/>
      <c r="J534" s="99"/>
      <c r="K534" s="98"/>
      <c r="L534" s="98"/>
      <c r="M534" s="98"/>
      <c r="N534" s="98"/>
      <c r="O534" s="98"/>
      <c r="P534" s="475"/>
    </row>
    <row r="535" spans="2:19" customFormat="1" ht="15">
      <c r="B535" s="316"/>
      <c r="C535" s="314" t="e">
        <f t="shared" si="13"/>
        <v>#N/A</v>
      </c>
      <c r="D535" s="257"/>
      <c r="E535" s="277"/>
      <c r="F535" s="276"/>
      <c r="I535" s="99"/>
      <c r="J535" s="99"/>
      <c r="K535" s="98"/>
      <c r="L535" s="98"/>
      <c r="M535" s="98"/>
      <c r="N535" s="98"/>
      <c r="O535" s="98"/>
      <c r="P535" s="475"/>
    </row>
    <row r="536" spans="2:19" customFormat="1" ht="15">
      <c r="B536" s="316"/>
      <c r="C536" s="314" t="e">
        <f t="shared" ref="C536:C563" si="14">_xlfn.RANK.EQ(Q536,Q$504:Q$563)</f>
        <v>#N/A</v>
      </c>
      <c r="D536" s="257"/>
      <c r="E536" s="277"/>
      <c r="F536" s="276"/>
      <c r="I536" s="99"/>
      <c r="J536" s="99"/>
      <c r="K536" s="98"/>
      <c r="L536" s="98"/>
      <c r="M536" s="98"/>
      <c r="N536" s="98"/>
      <c r="O536" s="98"/>
      <c r="P536" s="475"/>
    </row>
    <row r="537" spans="2:19" customFormat="1" ht="15">
      <c r="B537" s="316"/>
      <c r="C537" s="314" t="e">
        <f t="shared" si="14"/>
        <v>#N/A</v>
      </c>
      <c r="D537" s="257"/>
      <c r="E537" s="277"/>
      <c r="F537" s="276"/>
      <c r="I537" s="99"/>
      <c r="J537" s="99"/>
      <c r="K537" s="98"/>
      <c r="L537" s="98"/>
      <c r="M537" s="98"/>
      <c r="N537" s="98"/>
      <c r="O537" s="98"/>
      <c r="P537" s="475"/>
    </row>
    <row r="538" spans="2:19" customFormat="1" ht="15">
      <c r="B538" s="316"/>
      <c r="C538" s="314" t="e">
        <f t="shared" si="14"/>
        <v>#N/A</v>
      </c>
      <c r="D538" s="257"/>
      <c r="E538" s="277"/>
      <c r="F538" s="276"/>
      <c r="I538" s="99"/>
      <c r="J538" s="99"/>
      <c r="K538" s="98"/>
      <c r="L538" s="98"/>
      <c r="M538" s="98"/>
      <c r="N538" s="98"/>
      <c r="O538" s="98"/>
      <c r="P538" s="475"/>
    </row>
    <row r="539" spans="2:19" customFormat="1" ht="15">
      <c r="B539" s="316"/>
      <c r="C539" s="314" t="e">
        <f t="shared" si="14"/>
        <v>#N/A</v>
      </c>
      <c r="D539" s="257"/>
      <c r="E539" s="277"/>
      <c r="F539" s="276"/>
      <c r="I539" s="99"/>
      <c r="J539" s="99"/>
      <c r="K539" s="98"/>
      <c r="L539" s="98"/>
      <c r="M539" s="98"/>
      <c r="N539" s="98"/>
      <c r="O539" s="98"/>
      <c r="P539" s="475"/>
    </row>
    <row r="540" spans="2:19" customFormat="1" ht="15">
      <c r="B540" s="316"/>
      <c r="C540" s="314" t="e">
        <f t="shared" si="14"/>
        <v>#N/A</v>
      </c>
      <c r="D540" s="257"/>
      <c r="E540" s="277"/>
      <c r="F540" s="276"/>
      <c r="I540" s="99"/>
      <c r="J540" s="99"/>
      <c r="K540" s="98"/>
      <c r="L540" s="98"/>
      <c r="M540" s="98"/>
      <c r="N540" s="98"/>
      <c r="O540" s="98"/>
      <c r="P540" s="475"/>
    </row>
    <row r="541" spans="2:19" customFormat="1" ht="15">
      <c r="B541" s="316"/>
      <c r="C541" s="314" t="e">
        <f t="shared" si="14"/>
        <v>#N/A</v>
      </c>
      <c r="D541" s="257"/>
      <c r="E541" s="277"/>
      <c r="F541" s="276"/>
      <c r="I541" s="99"/>
      <c r="J541" s="99"/>
      <c r="K541" s="98"/>
      <c r="L541" s="98"/>
      <c r="M541" s="98"/>
      <c r="N541" s="98"/>
      <c r="O541" s="98"/>
      <c r="P541" s="475"/>
    </row>
    <row r="542" spans="2:19" customFormat="1" ht="15">
      <c r="B542" s="316"/>
      <c r="C542" s="314" t="e">
        <f t="shared" si="14"/>
        <v>#N/A</v>
      </c>
      <c r="D542" s="257"/>
      <c r="E542" s="277"/>
      <c r="F542" s="276"/>
      <c r="I542" s="99"/>
      <c r="J542" s="99"/>
      <c r="K542" s="98"/>
      <c r="L542" s="98"/>
      <c r="M542" s="98"/>
      <c r="N542" s="98"/>
      <c r="O542" s="98"/>
      <c r="P542" s="475"/>
    </row>
    <row r="543" spans="2:19" customFormat="1" ht="15">
      <c r="B543" s="316"/>
      <c r="C543" s="314" t="e">
        <f t="shared" si="14"/>
        <v>#N/A</v>
      </c>
      <c r="D543" s="257"/>
      <c r="E543" s="277"/>
      <c r="F543" s="276"/>
      <c r="I543" s="99"/>
      <c r="J543" s="99"/>
      <c r="K543" s="98"/>
      <c r="L543" s="98"/>
      <c r="M543" s="98"/>
      <c r="N543" s="98"/>
      <c r="O543" s="98"/>
      <c r="P543" s="475"/>
    </row>
    <row r="544" spans="2:19" customFormat="1" ht="15">
      <c r="B544" s="316"/>
      <c r="C544" s="314" t="e">
        <f t="shared" si="14"/>
        <v>#N/A</v>
      </c>
      <c r="D544" s="257"/>
      <c r="E544" s="277"/>
      <c r="F544" s="276"/>
      <c r="I544" s="99"/>
      <c r="J544" s="99"/>
      <c r="K544" s="98"/>
      <c r="P544" s="261"/>
    </row>
    <row r="545" spans="2:19" customFormat="1" ht="15">
      <c r="B545" s="316"/>
      <c r="C545" s="314" t="e">
        <f t="shared" si="14"/>
        <v>#N/A</v>
      </c>
      <c r="D545" s="257"/>
      <c r="E545" s="277"/>
      <c r="F545" s="276"/>
      <c r="I545" s="99"/>
      <c r="J545" s="99"/>
      <c r="K545" s="98"/>
      <c r="P545" s="261"/>
    </row>
    <row r="546" spans="2:19" customFormat="1" ht="15">
      <c r="B546" s="316"/>
      <c r="C546" s="314" t="e">
        <f t="shared" si="14"/>
        <v>#N/A</v>
      </c>
      <c r="D546" s="257"/>
      <c r="E546" s="277"/>
      <c r="F546" s="276"/>
      <c r="I546" s="99"/>
      <c r="J546" s="99"/>
      <c r="K546" s="98"/>
      <c r="P546" s="261"/>
    </row>
    <row r="547" spans="2:19" customFormat="1" ht="15">
      <c r="B547" s="316"/>
      <c r="C547" s="314" t="e">
        <f t="shared" si="14"/>
        <v>#N/A</v>
      </c>
      <c r="D547" s="257"/>
      <c r="E547" s="277"/>
      <c r="F547" s="276"/>
      <c r="I547" s="99"/>
      <c r="J547" s="99"/>
      <c r="K547" s="98"/>
      <c r="P547" s="261"/>
    </row>
    <row r="548" spans="2:19" customFormat="1" ht="15">
      <c r="B548" s="316"/>
      <c r="C548" s="314" t="e">
        <f t="shared" si="14"/>
        <v>#N/A</v>
      </c>
      <c r="D548" s="257"/>
      <c r="E548" s="277"/>
      <c r="F548" s="276"/>
      <c r="I548" s="99"/>
      <c r="J548" s="99"/>
      <c r="K548" s="98"/>
      <c r="P548" s="261"/>
    </row>
    <row r="549" spans="2:19" customFormat="1" ht="15">
      <c r="B549" s="316"/>
      <c r="C549" s="314" t="e">
        <f t="shared" si="14"/>
        <v>#N/A</v>
      </c>
      <c r="D549" s="257"/>
      <c r="E549" s="277"/>
      <c r="F549" s="276"/>
      <c r="G549" s="257"/>
      <c r="H549" s="257"/>
      <c r="K549" s="99"/>
      <c r="P549" s="261"/>
    </row>
    <row r="550" spans="2:19" customFormat="1" ht="15">
      <c r="B550" s="316"/>
      <c r="C550" s="314" t="e">
        <f t="shared" si="14"/>
        <v>#N/A</v>
      </c>
      <c r="D550" s="257"/>
      <c r="E550" s="277"/>
      <c r="F550" s="276"/>
      <c r="I550" s="99"/>
      <c r="J550" s="99"/>
      <c r="K550" s="98"/>
      <c r="P550" s="261"/>
    </row>
    <row r="551" spans="2:19" customFormat="1" ht="15">
      <c r="B551" s="316"/>
      <c r="C551" s="314" t="e">
        <f t="shared" si="14"/>
        <v>#N/A</v>
      </c>
      <c r="D551" s="257"/>
      <c r="E551" s="277"/>
      <c r="F551" s="276"/>
      <c r="I551" s="99"/>
      <c r="J551" s="99"/>
      <c r="K551" s="98"/>
      <c r="P551" s="261"/>
    </row>
    <row r="552" spans="2:19" customFormat="1" ht="15">
      <c r="B552" s="316"/>
      <c r="C552" s="314" t="e">
        <f t="shared" si="14"/>
        <v>#N/A</v>
      </c>
      <c r="D552" s="257"/>
      <c r="E552" s="277"/>
      <c r="F552" s="276"/>
      <c r="I552" s="99"/>
      <c r="J552" s="99"/>
      <c r="K552" s="98"/>
      <c r="P552" s="261"/>
    </row>
    <row r="553" spans="2:19" customFormat="1" ht="15">
      <c r="B553" s="316"/>
      <c r="C553" s="314" t="e">
        <f t="shared" si="14"/>
        <v>#N/A</v>
      </c>
      <c r="D553" s="257"/>
      <c r="E553" s="277"/>
      <c r="F553" s="276"/>
      <c r="I553" s="99"/>
      <c r="J553" s="99"/>
      <c r="K553" s="98"/>
      <c r="P553" s="261"/>
    </row>
    <row r="554" spans="2:19" customFormat="1" ht="15">
      <c r="B554" s="316"/>
      <c r="C554" s="314" t="e">
        <f t="shared" si="14"/>
        <v>#N/A</v>
      </c>
      <c r="D554" s="257"/>
      <c r="E554" s="277"/>
      <c r="F554" s="276"/>
      <c r="I554" s="99"/>
      <c r="J554" s="99"/>
      <c r="K554" s="98"/>
      <c r="P554" s="261"/>
    </row>
    <row r="555" spans="2:19" customFormat="1" ht="15">
      <c r="B555" s="316"/>
      <c r="C555" s="314" t="e">
        <f t="shared" si="14"/>
        <v>#N/A</v>
      </c>
      <c r="D555" s="257"/>
      <c r="E555" s="277"/>
      <c r="F555" s="276"/>
      <c r="I555" s="99"/>
      <c r="J555" s="99"/>
      <c r="K555" s="98"/>
      <c r="P555" s="261"/>
    </row>
    <row r="556" spans="2:19" customFormat="1" ht="15">
      <c r="B556" s="316"/>
      <c r="C556" s="314" t="e">
        <f t="shared" si="14"/>
        <v>#N/A</v>
      </c>
      <c r="E556" s="300"/>
      <c r="F556" s="261"/>
      <c r="P556" s="261"/>
    </row>
    <row r="557" spans="2:19" customFormat="1" ht="15">
      <c r="B557" s="316"/>
      <c r="C557" s="314" t="e">
        <f t="shared" si="14"/>
        <v>#N/A</v>
      </c>
      <c r="E557" s="300"/>
      <c r="F557" s="261"/>
      <c r="P557" s="261"/>
    </row>
    <row r="558" spans="2:19" customFormat="1" ht="15">
      <c r="B558" s="316"/>
      <c r="C558" s="314" t="e">
        <f t="shared" si="14"/>
        <v>#N/A</v>
      </c>
      <c r="E558" s="300"/>
      <c r="F558" s="261"/>
      <c r="P558" s="261"/>
    </row>
    <row r="559" spans="2:19" customFormat="1" ht="15">
      <c r="B559" s="316"/>
      <c r="C559" s="314" t="e">
        <f t="shared" si="14"/>
        <v>#N/A</v>
      </c>
      <c r="E559" s="300"/>
      <c r="F559" s="261"/>
      <c r="P559" s="261"/>
    </row>
    <row r="560" spans="2:19" customFormat="1" ht="15">
      <c r="B560" s="316"/>
      <c r="C560" s="314" t="e">
        <f t="shared" si="14"/>
        <v>#N/A</v>
      </c>
      <c r="E560" s="300"/>
      <c r="F560" s="261"/>
      <c r="P560" s="261"/>
      <c r="S560" s="231"/>
    </row>
    <row r="561" spans="2:19" customFormat="1" ht="15">
      <c r="B561" s="316"/>
      <c r="C561" s="314" t="e">
        <f t="shared" si="14"/>
        <v>#N/A</v>
      </c>
      <c r="E561" s="300"/>
      <c r="F561" s="261"/>
      <c r="P561" s="261"/>
      <c r="S561" s="231"/>
    </row>
    <row r="562" spans="2:19" customFormat="1" ht="15">
      <c r="B562" s="316"/>
      <c r="C562" s="314" t="e">
        <f t="shared" si="14"/>
        <v>#N/A</v>
      </c>
      <c r="E562" s="300"/>
      <c r="F562" s="261"/>
      <c r="P562" s="261"/>
      <c r="S562" s="231"/>
    </row>
    <row r="563" spans="2:19" customFormat="1" ht="15">
      <c r="B563" s="316"/>
      <c r="C563" s="314" t="e">
        <f t="shared" si="14"/>
        <v>#N/A</v>
      </c>
      <c r="E563" s="300"/>
      <c r="F563" s="261"/>
      <c r="P563" s="261"/>
      <c r="S563" s="231"/>
    </row>
    <row r="564" spans="2:19" ht="15">
      <c r="C564">
        <f>COUNTA(C504:C563)</f>
        <v>60</v>
      </c>
      <c r="D564"/>
      <c r="E564" s="300"/>
      <c r="F564" s="261"/>
      <c r="G564"/>
      <c r="H564"/>
      <c r="I564"/>
      <c r="J564"/>
      <c r="K564"/>
      <c r="L564"/>
      <c r="M564"/>
      <c r="N564"/>
      <c r="O564"/>
      <c r="P564" s="261"/>
      <c r="Q564"/>
      <c r="R564"/>
      <c r="S564"/>
    </row>
  </sheetData>
  <sortState xmlns:xlrd2="http://schemas.microsoft.com/office/spreadsheetml/2017/richdata2" ref="C501:S511">
    <sortCondition descending="1" ref="Q501:Q511"/>
  </sortState>
  <conditionalFormatting sqref="D429:D442">
    <cfRule type="duplicateValues" dxfId="3" priority="4"/>
  </conditionalFormatting>
  <conditionalFormatting sqref="D446:D461">
    <cfRule type="duplicateValues" dxfId="2" priority="3"/>
  </conditionalFormatting>
  <conditionalFormatting sqref="D464:D486">
    <cfRule type="duplicateValues" dxfId="1" priority="2"/>
  </conditionalFormatting>
  <conditionalFormatting sqref="D504:D532">
    <cfRule type="duplicateValues" dxfId="0" priority="10"/>
  </conditionalFormatting>
  <pageMargins left="0.7" right="0.7" top="0.75" bottom="0.75" header="0.3" footer="0.3"/>
  <pageSetup paperSize="9" orientation="portrait" horizontalDpi="4294967293" vertic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2586-0363-4405-9803-D3A740F35123}">
  <sheetPr>
    <tabColor rgb="FFFFFF00"/>
  </sheetPr>
  <dimension ref="B1:S565"/>
  <sheetViews>
    <sheetView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/>
  <cols>
    <col min="1" max="1" width="2.28515625" customWidth="1"/>
    <col min="2" max="2" width="12.28515625" style="1" bestFit="1" customWidth="1"/>
    <col min="3" max="3" width="11" bestFit="1" customWidth="1"/>
    <col min="4" max="4" width="26.42578125" bestFit="1" customWidth="1"/>
    <col min="5" max="5" width="16" style="300" bestFit="1" customWidth="1"/>
    <col min="6" max="6" width="6.5703125" style="261" bestFit="1" customWidth="1"/>
    <col min="7" max="7" width="9.42578125" bestFit="1" customWidth="1"/>
    <col min="8" max="15" width="6.5703125" customWidth="1"/>
    <col min="16" max="16" width="6.5703125" style="261" customWidth="1"/>
    <col min="17" max="18" width="6.5703125" customWidth="1"/>
    <col min="19" max="19" width="7.140625" style="231" customWidth="1"/>
  </cols>
  <sheetData>
    <row r="1" spans="2:19" ht="92.25">
      <c r="B1" s="266" t="s">
        <v>46</v>
      </c>
      <c r="C1" s="266" t="s">
        <v>163</v>
      </c>
      <c r="D1" s="265" t="s">
        <v>1</v>
      </c>
      <c r="E1" s="447" t="s">
        <v>2</v>
      </c>
      <c r="F1" s="448" t="s">
        <v>45</v>
      </c>
      <c r="G1" s="440" t="str">
        <f>Yellow!E2</f>
        <v>Hawse End WCOC</v>
      </c>
      <c r="H1" s="440" t="str">
        <f>Yellow!F2</f>
        <v>Silver How LOC</v>
      </c>
      <c r="I1" s="440" t="str">
        <f>Yellow!G2</f>
        <v>Bea Tarn WCOC</v>
      </c>
      <c r="J1" s="440" t="str">
        <f>Yellow!H2</f>
        <v>Bampton Common BL</v>
      </c>
      <c r="K1" s="440" t="str">
        <f>Yellow!I2</f>
        <v>Troutal Fell LOC</v>
      </c>
      <c r="L1" s="440">
        <f>Yellow!J2</f>
        <v>0</v>
      </c>
      <c r="M1" s="440">
        <f>Yellow!K2</f>
        <v>0</v>
      </c>
      <c r="N1" s="440">
        <f>Yellow!L2</f>
        <v>0</v>
      </c>
      <c r="O1" s="440">
        <f>Yellow!M2</f>
        <v>0</v>
      </c>
      <c r="P1" s="521">
        <f>Yellow!N2</f>
        <v>0</v>
      </c>
      <c r="Q1" s="440" t="s">
        <v>36</v>
      </c>
      <c r="R1" s="440" t="s">
        <v>43</v>
      </c>
      <c r="S1" s="450" t="s">
        <v>44</v>
      </c>
    </row>
    <row r="2" spans="2:19">
      <c r="B2" s="451" t="s">
        <v>0</v>
      </c>
      <c r="C2" s="314">
        <f>RANK(Q2,Q$2:Q$65)</f>
        <v>1</v>
      </c>
      <c r="D2" s="327" t="s">
        <v>173</v>
      </c>
      <c r="E2" s="335" t="s">
        <v>3</v>
      </c>
      <c r="F2" s="257" t="s">
        <v>207</v>
      </c>
      <c r="G2" s="306">
        <v>95</v>
      </c>
      <c r="H2" s="307">
        <v>84</v>
      </c>
      <c r="I2" s="308">
        <v>94</v>
      </c>
      <c r="J2" s="307">
        <v>90</v>
      </c>
      <c r="K2" s="307"/>
      <c r="L2" s="307"/>
      <c r="M2" s="307"/>
      <c r="N2" s="307"/>
      <c r="O2" s="303"/>
      <c r="P2" s="486"/>
      <c r="Q2">
        <v>363</v>
      </c>
      <c r="R2">
        <v>4</v>
      </c>
      <c r="S2" s="231">
        <v>90.75</v>
      </c>
    </row>
    <row r="3" spans="2:19">
      <c r="B3" s="452"/>
      <c r="C3" s="314">
        <f>RANK(Q3,Q$2:Q$65)</f>
        <v>2</v>
      </c>
      <c r="D3" s="327" t="s">
        <v>212</v>
      </c>
      <c r="E3" s="335" t="s">
        <v>5</v>
      </c>
      <c r="F3" s="257" t="s">
        <v>213</v>
      </c>
      <c r="G3" s="309">
        <v>90</v>
      </c>
      <c r="H3" s="303">
        <v>88</v>
      </c>
      <c r="I3" s="303">
        <v>89</v>
      </c>
      <c r="J3" s="303">
        <v>92</v>
      </c>
      <c r="K3" s="303"/>
      <c r="L3" s="303"/>
      <c r="M3" s="303"/>
      <c r="N3" s="303"/>
      <c r="O3" s="303"/>
      <c r="P3" s="486"/>
      <c r="Q3">
        <v>359</v>
      </c>
      <c r="R3">
        <v>4</v>
      </c>
      <c r="S3" s="231">
        <v>89.75</v>
      </c>
    </row>
    <row r="4" spans="2:19">
      <c r="B4" s="452"/>
      <c r="C4" s="314">
        <f>RANK(Q4,Q$2:Q$65)</f>
        <v>3</v>
      </c>
      <c r="D4" s="327" t="s">
        <v>338</v>
      </c>
      <c r="E4" s="335" t="s">
        <v>4</v>
      </c>
      <c r="F4" s="257" t="s">
        <v>206</v>
      </c>
      <c r="G4" s="309">
        <v>89</v>
      </c>
      <c r="H4" s="303">
        <v>86</v>
      </c>
      <c r="I4" s="303">
        <v>90</v>
      </c>
      <c r="J4" s="303">
        <v>88</v>
      </c>
      <c r="K4" s="303"/>
      <c r="L4" s="303"/>
      <c r="M4" s="303"/>
      <c r="N4" s="303"/>
      <c r="O4" s="303"/>
      <c r="P4" s="486"/>
      <c r="Q4">
        <v>353</v>
      </c>
      <c r="R4">
        <v>4</v>
      </c>
      <c r="S4" s="231">
        <v>88.25</v>
      </c>
    </row>
    <row r="5" spans="2:19">
      <c r="B5" s="452"/>
      <c r="C5" s="314">
        <f t="shared" ref="C5:C63" si="0">RANK(Q5,Q$2:Q$65)</f>
        <v>4</v>
      </c>
      <c r="D5" s="327" t="s">
        <v>335</v>
      </c>
      <c r="E5" s="335" t="s">
        <v>3</v>
      </c>
      <c r="F5" s="257" t="s">
        <v>207</v>
      </c>
      <c r="G5" s="309">
        <v>91</v>
      </c>
      <c r="H5" s="303">
        <v>81</v>
      </c>
      <c r="I5" s="303">
        <v>84</v>
      </c>
      <c r="J5" s="303">
        <v>89</v>
      </c>
      <c r="K5" s="303"/>
      <c r="L5" s="303"/>
      <c r="M5" s="303"/>
      <c r="N5" s="303"/>
      <c r="O5" s="303"/>
      <c r="P5" s="486"/>
      <c r="Q5">
        <v>345</v>
      </c>
      <c r="R5">
        <v>4</v>
      </c>
      <c r="S5" s="231">
        <v>86.25</v>
      </c>
    </row>
    <row r="6" spans="2:19">
      <c r="B6" s="452"/>
      <c r="C6" s="314">
        <f t="shared" si="0"/>
        <v>5</v>
      </c>
      <c r="D6" s="327" t="s">
        <v>217</v>
      </c>
      <c r="E6" s="335" t="s">
        <v>5</v>
      </c>
      <c r="F6" s="257" t="s">
        <v>208</v>
      </c>
      <c r="G6" s="309">
        <v>87</v>
      </c>
      <c r="H6" s="303">
        <v>83</v>
      </c>
      <c r="I6" s="303">
        <v>88</v>
      </c>
      <c r="J6" s="303">
        <v>86</v>
      </c>
      <c r="K6" s="303"/>
      <c r="L6" s="303"/>
      <c r="M6" s="303"/>
      <c r="N6" s="303"/>
      <c r="O6" s="303"/>
      <c r="P6" s="486"/>
      <c r="Q6">
        <v>344</v>
      </c>
      <c r="R6">
        <v>4</v>
      </c>
      <c r="S6" s="231">
        <v>86</v>
      </c>
    </row>
    <row r="7" spans="2:19">
      <c r="B7" s="452"/>
      <c r="C7" s="314">
        <f t="shared" si="0"/>
        <v>6</v>
      </c>
      <c r="D7" s="327" t="s">
        <v>262</v>
      </c>
      <c r="E7" s="335" t="s">
        <v>189</v>
      </c>
      <c r="F7" s="257" t="s">
        <v>231</v>
      </c>
      <c r="G7" s="309">
        <v>84</v>
      </c>
      <c r="H7" s="303">
        <v>70</v>
      </c>
      <c r="I7" s="303">
        <v>91</v>
      </c>
      <c r="J7" s="303">
        <v>95</v>
      </c>
      <c r="K7" s="303"/>
      <c r="L7" s="303"/>
      <c r="M7" s="303"/>
      <c r="N7" s="303"/>
      <c r="O7" s="303"/>
      <c r="P7" s="486"/>
      <c r="Q7">
        <v>340</v>
      </c>
      <c r="R7">
        <v>4</v>
      </c>
      <c r="S7" s="231">
        <v>85</v>
      </c>
    </row>
    <row r="8" spans="2:19">
      <c r="B8" s="452"/>
      <c r="C8" s="314">
        <f t="shared" si="0"/>
        <v>7</v>
      </c>
      <c r="D8" s="327" t="s">
        <v>35</v>
      </c>
      <c r="E8" s="335" t="s">
        <v>3</v>
      </c>
      <c r="F8" s="257" t="s">
        <v>225</v>
      </c>
      <c r="G8" s="309">
        <v>86</v>
      </c>
      <c r="H8" s="303">
        <v>71</v>
      </c>
      <c r="I8" s="303">
        <v>85</v>
      </c>
      <c r="J8" s="303">
        <v>84</v>
      </c>
      <c r="K8" s="303"/>
      <c r="L8" s="303"/>
      <c r="M8" s="303"/>
      <c r="N8" s="303"/>
      <c r="O8" s="303"/>
      <c r="P8" s="486"/>
      <c r="Q8">
        <v>326</v>
      </c>
      <c r="R8">
        <v>4</v>
      </c>
      <c r="S8" s="231">
        <v>81.5</v>
      </c>
    </row>
    <row r="9" spans="2:19">
      <c r="B9" s="452"/>
      <c r="C9" s="314">
        <f t="shared" si="0"/>
        <v>8</v>
      </c>
      <c r="D9" s="327" t="s">
        <v>56</v>
      </c>
      <c r="E9" s="335" t="s">
        <v>3</v>
      </c>
      <c r="F9" s="257" t="s">
        <v>207</v>
      </c>
      <c r="G9" s="309">
        <v>99</v>
      </c>
      <c r="H9" s="303">
        <v>91</v>
      </c>
      <c r="I9" s="303"/>
      <c r="J9" s="303">
        <v>97</v>
      </c>
      <c r="K9" s="303"/>
      <c r="L9" s="303"/>
      <c r="M9" s="303"/>
      <c r="N9" s="303"/>
      <c r="O9" s="303"/>
      <c r="P9" s="486"/>
      <c r="Q9">
        <v>287</v>
      </c>
      <c r="R9">
        <v>3</v>
      </c>
      <c r="S9" s="231">
        <v>95.666666666666671</v>
      </c>
    </row>
    <row r="10" spans="2:19">
      <c r="B10" s="452"/>
      <c r="C10" s="314">
        <f t="shared" si="0"/>
        <v>9</v>
      </c>
      <c r="D10" s="327" t="s">
        <v>34</v>
      </c>
      <c r="E10" s="335" t="s">
        <v>3</v>
      </c>
      <c r="F10" s="257" t="s">
        <v>204</v>
      </c>
      <c r="G10" s="309"/>
      <c r="H10" s="303">
        <v>94</v>
      </c>
      <c r="I10" s="303">
        <v>93</v>
      </c>
      <c r="J10" s="303">
        <v>98</v>
      </c>
      <c r="K10" s="303"/>
      <c r="L10" s="303"/>
      <c r="M10" s="303"/>
      <c r="N10" s="303"/>
      <c r="O10" s="303"/>
      <c r="P10" s="486"/>
      <c r="Q10">
        <v>285</v>
      </c>
      <c r="R10">
        <v>3</v>
      </c>
      <c r="S10" s="231">
        <v>95</v>
      </c>
    </row>
    <row r="11" spans="2:19">
      <c r="B11" s="452"/>
      <c r="C11" s="314">
        <f t="shared" si="0"/>
        <v>10</v>
      </c>
      <c r="D11" s="327" t="s">
        <v>209</v>
      </c>
      <c r="E11" s="335" t="s">
        <v>3</v>
      </c>
      <c r="F11" s="257" t="s">
        <v>207</v>
      </c>
      <c r="G11" s="309">
        <v>98</v>
      </c>
      <c r="H11" s="303">
        <v>89</v>
      </c>
      <c r="I11" s="303">
        <v>95</v>
      </c>
      <c r="J11" s="303"/>
      <c r="K11" s="303"/>
      <c r="L11" s="303"/>
      <c r="M11" s="303"/>
      <c r="N11" s="303"/>
      <c r="O11" s="303"/>
      <c r="P11" s="486"/>
      <c r="Q11">
        <v>282</v>
      </c>
      <c r="R11">
        <v>3</v>
      </c>
      <c r="S11" s="231">
        <v>94</v>
      </c>
    </row>
    <row r="12" spans="2:19">
      <c r="B12" s="452"/>
      <c r="C12" s="314">
        <f t="shared" si="0"/>
        <v>11</v>
      </c>
      <c r="D12" s="327" t="s">
        <v>510</v>
      </c>
      <c r="E12" s="335" t="s">
        <v>4</v>
      </c>
      <c r="F12" s="257" t="s">
        <v>218</v>
      </c>
      <c r="G12" s="309"/>
      <c r="H12" s="303">
        <v>93</v>
      </c>
      <c r="I12" s="303">
        <v>82</v>
      </c>
      <c r="J12" s="303">
        <v>96</v>
      </c>
      <c r="K12" s="303"/>
      <c r="L12" s="303"/>
      <c r="M12" s="303"/>
      <c r="N12" s="303"/>
      <c r="O12" s="303"/>
      <c r="P12" s="486"/>
      <c r="Q12">
        <v>271</v>
      </c>
      <c r="R12">
        <v>3</v>
      </c>
      <c r="S12" s="231">
        <v>90.333333333333329</v>
      </c>
    </row>
    <row r="13" spans="2:19">
      <c r="B13" s="452"/>
      <c r="C13" s="314">
        <f t="shared" si="0"/>
        <v>12</v>
      </c>
      <c r="D13" s="327" t="s">
        <v>506</v>
      </c>
      <c r="E13" s="335" t="s">
        <v>189</v>
      </c>
      <c r="F13" s="257" t="s">
        <v>206</v>
      </c>
      <c r="G13" s="309"/>
      <c r="H13" s="303">
        <v>98</v>
      </c>
      <c r="I13" s="303"/>
      <c r="J13" s="303">
        <v>99</v>
      </c>
      <c r="K13" s="303"/>
      <c r="L13" s="303"/>
      <c r="M13" s="303"/>
      <c r="N13" s="303"/>
      <c r="O13" s="303"/>
      <c r="P13" s="486"/>
      <c r="Q13">
        <v>197</v>
      </c>
      <c r="R13">
        <v>2</v>
      </c>
      <c r="S13" s="231">
        <v>98.5</v>
      </c>
    </row>
    <row r="14" spans="2:19">
      <c r="B14" s="452"/>
      <c r="C14" s="314">
        <f t="shared" si="0"/>
        <v>13</v>
      </c>
      <c r="D14" s="257" t="s">
        <v>142</v>
      </c>
      <c r="E14" s="277" t="s">
        <v>3</v>
      </c>
      <c r="F14" s="257" t="s">
        <v>231</v>
      </c>
      <c r="G14" s="309">
        <v>97</v>
      </c>
      <c r="H14" s="303">
        <v>97</v>
      </c>
      <c r="I14" s="303"/>
      <c r="J14" s="303"/>
      <c r="K14" s="303"/>
      <c r="L14" s="303"/>
      <c r="M14" s="303"/>
      <c r="N14" s="303"/>
      <c r="O14" s="303"/>
      <c r="P14" s="486"/>
      <c r="Q14">
        <v>194</v>
      </c>
      <c r="R14">
        <v>2</v>
      </c>
      <c r="S14" s="231">
        <v>97</v>
      </c>
    </row>
    <row r="15" spans="2:19">
      <c r="B15" s="452"/>
      <c r="C15" s="314">
        <f t="shared" si="0"/>
        <v>14</v>
      </c>
      <c r="D15" s="257" t="s">
        <v>330</v>
      </c>
      <c r="E15" s="277" t="s">
        <v>4</v>
      </c>
      <c r="F15" s="257" t="s">
        <v>214</v>
      </c>
      <c r="G15" s="309">
        <v>94</v>
      </c>
      <c r="H15" s="303">
        <v>90</v>
      </c>
      <c r="I15" s="303"/>
      <c r="J15" s="303"/>
      <c r="K15" s="303"/>
      <c r="L15" s="303"/>
      <c r="M15" s="303"/>
      <c r="N15" s="303"/>
      <c r="O15" s="303"/>
      <c r="P15" s="486"/>
      <c r="Q15">
        <v>184</v>
      </c>
      <c r="R15">
        <v>2</v>
      </c>
      <c r="S15" s="231">
        <v>92</v>
      </c>
    </row>
    <row r="16" spans="2:19">
      <c r="B16" s="452"/>
      <c r="C16" s="314">
        <f t="shared" si="0"/>
        <v>14</v>
      </c>
      <c r="D16" s="257" t="s">
        <v>511</v>
      </c>
      <c r="E16" s="277" t="s">
        <v>4</v>
      </c>
      <c r="F16" s="257" t="s">
        <v>231</v>
      </c>
      <c r="G16" s="309"/>
      <c r="H16" s="303">
        <v>92</v>
      </c>
      <c r="I16" s="303">
        <v>92</v>
      </c>
      <c r="J16" s="303"/>
      <c r="K16" s="303"/>
      <c r="L16" s="303"/>
      <c r="M16" s="303"/>
      <c r="N16" s="303"/>
      <c r="O16" s="303"/>
      <c r="P16" s="486"/>
      <c r="Q16">
        <v>184</v>
      </c>
      <c r="R16">
        <v>2</v>
      </c>
      <c r="S16" s="231">
        <v>92</v>
      </c>
    </row>
    <row r="17" spans="2:19">
      <c r="B17" s="452"/>
      <c r="C17" s="314">
        <f t="shared" si="0"/>
        <v>16</v>
      </c>
      <c r="D17" s="257" t="s">
        <v>332</v>
      </c>
      <c r="E17" s="277" t="s">
        <v>189</v>
      </c>
      <c r="F17" s="257" t="s">
        <v>216</v>
      </c>
      <c r="G17" s="309">
        <v>93</v>
      </c>
      <c r="H17" s="303">
        <v>87</v>
      </c>
      <c r="I17" s="303"/>
      <c r="J17" s="303"/>
      <c r="K17" s="303"/>
      <c r="L17" s="303"/>
      <c r="M17" s="303"/>
      <c r="N17" s="303"/>
      <c r="O17" s="303"/>
      <c r="P17" s="486"/>
      <c r="Q17">
        <v>180</v>
      </c>
      <c r="R17">
        <v>2</v>
      </c>
      <c r="S17" s="231">
        <v>90</v>
      </c>
    </row>
    <row r="18" spans="2:19">
      <c r="B18" s="452"/>
      <c r="C18" s="314">
        <f t="shared" si="0"/>
        <v>17</v>
      </c>
      <c r="D18" s="257" t="s">
        <v>346</v>
      </c>
      <c r="E18" s="277" t="s">
        <v>3</v>
      </c>
      <c r="F18" s="257" t="s">
        <v>213</v>
      </c>
      <c r="G18" s="309">
        <v>85</v>
      </c>
      <c r="H18" s="303"/>
      <c r="I18" s="303"/>
      <c r="J18" s="303">
        <v>91</v>
      </c>
      <c r="K18" s="303"/>
      <c r="L18" s="303"/>
      <c r="M18" s="303"/>
      <c r="N18" s="303"/>
      <c r="O18" s="303"/>
      <c r="P18" s="486"/>
      <c r="Q18">
        <v>176</v>
      </c>
      <c r="R18">
        <v>2</v>
      </c>
      <c r="S18" s="231">
        <v>88</v>
      </c>
    </row>
    <row r="19" spans="2:19">
      <c r="B19" s="452"/>
      <c r="C19" s="314">
        <f t="shared" si="0"/>
        <v>18</v>
      </c>
      <c r="D19" s="257" t="s">
        <v>528</v>
      </c>
      <c r="E19" s="277" t="s">
        <v>189</v>
      </c>
      <c r="F19" s="257" t="s">
        <v>207</v>
      </c>
      <c r="G19" s="309"/>
      <c r="H19" s="303">
        <v>76</v>
      </c>
      <c r="I19" s="303">
        <v>97</v>
      </c>
      <c r="J19" s="303"/>
      <c r="K19" s="303"/>
      <c r="L19" s="303"/>
      <c r="M19" s="303"/>
      <c r="N19" s="303"/>
      <c r="O19" s="303"/>
      <c r="P19" s="486"/>
      <c r="Q19">
        <v>173</v>
      </c>
      <c r="R19">
        <v>2</v>
      </c>
      <c r="S19" s="231">
        <v>86.5</v>
      </c>
    </row>
    <row r="20" spans="2:19">
      <c r="B20" s="452"/>
      <c r="C20" s="314">
        <f t="shared" si="0"/>
        <v>19</v>
      </c>
      <c r="D20" s="257" t="s">
        <v>671</v>
      </c>
      <c r="E20" s="277" t="s">
        <v>5</v>
      </c>
      <c r="F20" s="257" t="s">
        <v>218</v>
      </c>
      <c r="G20" s="309"/>
      <c r="H20" s="303"/>
      <c r="I20" s="303">
        <v>86</v>
      </c>
      <c r="J20" s="303">
        <v>83</v>
      </c>
      <c r="K20" s="303"/>
      <c r="L20" s="303"/>
      <c r="M20" s="303"/>
      <c r="N20" s="303"/>
      <c r="O20" s="303"/>
      <c r="P20" s="486"/>
      <c r="Q20">
        <v>169</v>
      </c>
      <c r="R20">
        <v>2</v>
      </c>
      <c r="S20" s="231">
        <v>84.5</v>
      </c>
    </row>
    <row r="21" spans="2:19">
      <c r="B21" s="452"/>
      <c r="C21" s="314">
        <f t="shared" si="0"/>
        <v>20</v>
      </c>
      <c r="D21" s="257" t="s">
        <v>349</v>
      </c>
      <c r="E21" s="277" t="s">
        <v>189</v>
      </c>
      <c r="F21" s="257" t="s">
        <v>208</v>
      </c>
      <c r="G21" s="309">
        <v>83</v>
      </c>
      <c r="H21" s="303"/>
      <c r="I21" s="303"/>
      <c r="J21" s="303">
        <v>85</v>
      </c>
      <c r="K21" s="303"/>
      <c r="L21" s="303"/>
      <c r="M21" s="303"/>
      <c r="N21" s="303"/>
      <c r="O21" s="303"/>
      <c r="P21" s="486"/>
      <c r="Q21">
        <v>168</v>
      </c>
      <c r="R21">
        <v>2</v>
      </c>
      <c r="S21" s="231">
        <v>84</v>
      </c>
    </row>
    <row r="22" spans="2:19">
      <c r="B22" s="452"/>
      <c r="C22" s="314">
        <f t="shared" si="0"/>
        <v>21</v>
      </c>
      <c r="D22" t="s">
        <v>276</v>
      </c>
      <c r="E22" s="277" t="s">
        <v>5</v>
      </c>
      <c r="F22" s="257" t="s">
        <v>213</v>
      </c>
      <c r="G22" s="309">
        <v>92</v>
      </c>
      <c r="H22" s="303">
        <v>74</v>
      </c>
      <c r="I22" s="303"/>
      <c r="J22" s="303"/>
      <c r="K22" s="303"/>
      <c r="L22" s="303"/>
      <c r="M22" s="303"/>
      <c r="N22" s="303"/>
      <c r="O22" s="303"/>
      <c r="P22" s="486"/>
      <c r="Q22">
        <v>166</v>
      </c>
      <c r="R22">
        <v>2</v>
      </c>
      <c r="S22" s="231">
        <v>83</v>
      </c>
    </row>
    <row r="23" spans="2:19">
      <c r="B23" s="452"/>
      <c r="C23" s="314">
        <f t="shared" si="0"/>
        <v>22</v>
      </c>
      <c r="D23" s="257" t="s">
        <v>8</v>
      </c>
      <c r="E23" s="277" t="s">
        <v>5</v>
      </c>
      <c r="F23" s="257" t="s">
        <v>219</v>
      </c>
      <c r="G23" s="309"/>
      <c r="H23" s="303">
        <v>78</v>
      </c>
      <c r="I23" s="310">
        <v>87</v>
      </c>
      <c r="J23" s="303"/>
      <c r="K23" s="303"/>
      <c r="L23" s="303"/>
      <c r="M23" s="303"/>
      <c r="N23" s="303"/>
      <c r="O23" s="303"/>
      <c r="P23" s="486"/>
      <c r="Q23">
        <v>165</v>
      </c>
      <c r="R23">
        <v>2</v>
      </c>
      <c r="S23" s="231">
        <v>82.5</v>
      </c>
    </row>
    <row r="24" spans="2:19">
      <c r="B24" s="452"/>
      <c r="C24" s="314">
        <f t="shared" si="0"/>
        <v>23</v>
      </c>
      <c r="D24" s="257" t="s">
        <v>361</v>
      </c>
      <c r="E24" s="277" t="s">
        <v>5</v>
      </c>
      <c r="F24" s="257" t="s">
        <v>233</v>
      </c>
      <c r="G24" s="311">
        <v>81</v>
      </c>
      <c r="H24" s="305"/>
      <c r="I24" s="305"/>
      <c r="J24" s="303">
        <v>82</v>
      </c>
      <c r="K24" s="303"/>
      <c r="L24" s="303"/>
      <c r="M24" s="303"/>
      <c r="N24" s="303"/>
      <c r="O24" s="303"/>
      <c r="P24" s="486"/>
      <c r="Q24">
        <v>163</v>
      </c>
      <c r="R24">
        <v>2</v>
      </c>
      <c r="S24" s="231">
        <v>81.5</v>
      </c>
    </row>
    <row r="25" spans="2:19">
      <c r="B25" s="452"/>
      <c r="C25" s="314">
        <f t="shared" si="0"/>
        <v>24</v>
      </c>
      <c r="D25" s="257" t="s">
        <v>524</v>
      </c>
      <c r="E25" s="277" t="s">
        <v>189</v>
      </c>
      <c r="F25" s="257" t="s">
        <v>207</v>
      </c>
      <c r="G25" s="309"/>
      <c r="H25" s="303">
        <v>80</v>
      </c>
      <c r="I25" s="303">
        <v>80</v>
      </c>
      <c r="J25" s="303"/>
      <c r="K25" s="303"/>
      <c r="L25" s="303"/>
      <c r="M25" s="303"/>
      <c r="N25" s="303"/>
      <c r="O25" s="303"/>
      <c r="P25" s="486"/>
      <c r="Q25">
        <v>160</v>
      </c>
      <c r="R25">
        <v>2</v>
      </c>
      <c r="S25" s="231">
        <v>80</v>
      </c>
    </row>
    <row r="26" spans="2:19">
      <c r="B26" s="452"/>
      <c r="C26" s="314">
        <f t="shared" si="0"/>
        <v>25</v>
      </c>
      <c r="D26" s="257" t="s">
        <v>666</v>
      </c>
      <c r="E26" s="277" t="s">
        <v>3</v>
      </c>
      <c r="F26" s="257" t="s">
        <v>203</v>
      </c>
      <c r="G26" s="309"/>
      <c r="H26" s="303"/>
      <c r="I26" s="303">
        <v>99</v>
      </c>
      <c r="J26" s="303"/>
      <c r="K26" s="303"/>
      <c r="L26" s="303"/>
      <c r="M26" s="303"/>
      <c r="N26" s="303"/>
      <c r="O26" s="303"/>
      <c r="P26" s="486"/>
      <c r="Q26">
        <v>99</v>
      </c>
      <c r="R26">
        <v>1</v>
      </c>
      <c r="S26" s="231">
        <v>99</v>
      </c>
    </row>
    <row r="27" spans="2:19">
      <c r="B27" s="452"/>
      <c r="C27" s="314">
        <f t="shared" si="0"/>
        <v>25</v>
      </c>
      <c r="D27" s="327" t="s">
        <v>87</v>
      </c>
      <c r="E27" s="335" t="s">
        <v>3</v>
      </c>
      <c r="F27" s="257" t="s">
        <v>204</v>
      </c>
      <c r="G27" s="309"/>
      <c r="H27" s="303">
        <v>99</v>
      </c>
      <c r="I27" s="303"/>
      <c r="J27" s="303"/>
      <c r="K27" s="303"/>
      <c r="L27" s="303"/>
      <c r="M27" s="303"/>
      <c r="N27" s="303"/>
      <c r="O27" s="303"/>
      <c r="P27" s="486"/>
      <c r="Q27">
        <v>99</v>
      </c>
      <c r="R27">
        <v>1</v>
      </c>
      <c r="S27" s="231">
        <v>99</v>
      </c>
    </row>
    <row r="28" spans="2:19">
      <c r="B28" s="452"/>
      <c r="C28" s="314">
        <f t="shared" si="0"/>
        <v>27</v>
      </c>
      <c r="D28" s="257" t="s">
        <v>667</v>
      </c>
      <c r="E28" s="277" t="s">
        <v>4</v>
      </c>
      <c r="F28" s="257" t="s">
        <v>213</v>
      </c>
      <c r="G28" s="309"/>
      <c r="H28" s="303"/>
      <c r="I28" s="303">
        <v>98</v>
      </c>
      <c r="J28" s="303"/>
      <c r="K28" s="303"/>
      <c r="L28" s="303"/>
      <c r="M28" s="303"/>
      <c r="N28" s="303"/>
      <c r="O28" s="303"/>
      <c r="P28" s="486"/>
      <c r="Q28">
        <v>98</v>
      </c>
      <c r="R28">
        <v>1</v>
      </c>
      <c r="S28" s="231">
        <v>98</v>
      </c>
    </row>
    <row r="29" spans="2:19">
      <c r="B29" s="452"/>
      <c r="C29" s="314">
        <f t="shared" si="0"/>
        <v>28</v>
      </c>
      <c r="D29" s="257" t="s">
        <v>90</v>
      </c>
      <c r="E29" s="277" t="s">
        <v>3</v>
      </c>
      <c r="F29" s="257" t="s">
        <v>211</v>
      </c>
      <c r="G29" s="312"/>
      <c r="H29" s="305"/>
      <c r="I29" s="303">
        <v>96</v>
      </c>
      <c r="J29" s="303"/>
      <c r="K29" s="303"/>
      <c r="L29" s="303"/>
      <c r="M29" s="303"/>
      <c r="N29" s="303"/>
      <c r="O29" s="303"/>
      <c r="P29" s="486"/>
      <c r="Q29">
        <v>96</v>
      </c>
      <c r="R29">
        <v>1</v>
      </c>
      <c r="S29" s="231">
        <v>96</v>
      </c>
    </row>
    <row r="30" spans="2:19">
      <c r="B30" s="452"/>
      <c r="C30" s="314">
        <f t="shared" si="0"/>
        <v>28</v>
      </c>
      <c r="D30" s="257" t="s">
        <v>324</v>
      </c>
      <c r="E30" s="277" t="s">
        <v>3</v>
      </c>
      <c r="F30" s="257" t="s">
        <v>203</v>
      </c>
      <c r="G30" s="309">
        <v>96</v>
      </c>
      <c r="H30" s="303"/>
      <c r="I30" s="303"/>
      <c r="J30" s="303"/>
      <c r="K30" s="303"/>
      <c r="L30" s="303"/>
      <c r="M30" s="303"/>
      <c r="N30" s="303"/>
      <c r="O30" s="303"/>
      <c r="P30" s="486"/>
      <c r="Q30">
        <v>96</v>
      </c>
      <c r="R30">
        <v>1</v>
      </c>
      <c r="S30" s="231">
        <v>96</v>
      </c>
    </row>
    <row r="31" spans="2:19" ht="15" customHeight="1">
      <c r="B31" s="452"/>
      <c r="C31" s="314">
        <f t="shared" si="0"/>
        <v>28</v>
      </c>
      <c r="D31" s="257" t="s">
        <v>507</v>
      </c>
      <c r="E31" s="277" t="s">
        <v>4</v>
      </c>
      <c r="F31" s="257" t="s">
        <v>205</v>
      </c>
      <c r="G31" s="309"/>
      <c r="H31" s="303">
        <v>96</v>
      </c>
      <c r="I31" s="303"/>
      <c r="J31" s="303"/>
      <c r="K31" s="303"/>
      <c r="L31" s="303"/>
      <c r="M31" s="303"/>
      <c r="N31" s="303"/>
      <c r="O31" s="303"/>
      <c r="P31" s="486"/>
      <c r="Q31">
        <v>96</v>
      </c>
      <c r="R31">
        <v>1</v>
      </c>
      <c r="S31" s="231">
        <v>96</v>
      </c>
    </row>
    <row r="32" spans="2:19">
      <c r="B32" s="452"/>
      <c r="C32" s="314">
        <f t="shared" si="0"/>
        <v>31</v>
      </c>
      <c r="D32" s="257" t="s">
        <v>190</v>
      </c>
      <c r="E32" s="277" t="s">
        <v>4</v>
      </c>
      <c r="F32" s="257" t="s">
        <v>223</v>
      </c>
      <c r="G32" s="309"/>
      <c r="H32" s="303">
        <v>95</v>
      </c>
      <c r="I32" s="303"/>
      <c r="J32" s="303"/>
      <c r="K32" s="303"/>
      <c r="L32" s="303"/>
      <c r="M32" s="303"/>
      <c r="N32" s="303"/>
      <c r="O32" s="303"/>
      <c r="P32" s="486"/>
      <c r="Q32">
        <v>95</v>
      </c>
      <c r="R32">
        <v>1</v>
      </c>
      <c r="S32" s="231">
        <v>95</v>
      </c>
    </row>
    <row r="33" spans="2:19">
      <c r="B33" s="452"/>
      <c r="C33" s="314">
        <f t="shared" si="0"/>
        <v>32</v>
      </c>
      <c r="D33" s="257" t="s">
        <v>557</v>
      </c>
      <c r="E33" s="277" t="s">
        <v>4</v>
      </c>
      <c r="F33" s="257" t="s">
        <v>218</v>
      </c>
      <c r="G33" s="309"/>
      <c r="H33" s="303"/>
      <c r="I33" s="303"/>
      <c r="J33" s="303">
        <v>94</v>
      </c>
      <c r="K33" s="303"/>
      <c r="L33" s="303"/>
      <c r="M33" s="303"/>
      <c r="N33" s="303"/>
      <c r="O33" s="303"/>
      <c r="P33" s="486"/>
      <c r="Q33">
        <v>94</v>
      </c>
      <c r="R33">
        <v>1</v>
      </c>
      <c r="S33" s="231">
        <v>94</v>
      </c>
    </row>
    <row r="34" spans="2:19">
      <c r="B34" s="452"/>
      <c r="C34" s="314">
        <f t="shared" si="0"/>
        <v>33</v>
      </c>
      <c r="D34" t="s">
        <v>546</v>
      </c>
      <c r="E34" s="300" t="s">
        <v>5</v>
      </c>
      <c r="F34" t="s">
        <v>216</v>
      </c>
      <c r="G34" s="313"/>
      <c r="H34" s="303"/>
      <c r="I34" s="310"/>
      <c r="J34" s="303">
        <v>93</v>
      </c>
      <c r="K34" s="303"/>
      <c r="L34" s="303"/>
      <c r="M34" s="303"/>
      <c r="N34" s="303"/>
      <c r="O34" s="303"/>
      <c r="P34" s="486"/>
      <c r="Q34">
        <v>93</v>
      </c>
      <c r="R34">
        <v>1</v>
      </c>
      <c r="S34" s="231">
        <v>93</v>
      </c>
    </row>
    <row r="35" spans="2:19">
      <c r="B35" s="452"/>
      <c r="C35" s="314">
        <f t="shared" si="0"/>
        <v>34</v>
      </c>
      <c r="D35" s="257" t="s">
        <v>275</v>
      </c>
      <c r="E35" s="277" t="s">
        <v>3</v>
      </c>
      <c r="F35" s="257" t="s">
        <v>213</v>
      </c>
      <c r="G35" s="311">
        <v>88</v>
      </c>
      <c r="H35" s="305"/>
      <c r="I35" s="303"/>
      <c r="J35" s="303"/>
      <c r="K35" s="303"/>
      <c r="L35" s="303"/>
      <c r="M35" s="303"/>
      <c r="N35" s="303"/>
      <c r="O35" s="303"/>
      <c r="P35" s="486"/>
      <c r="Q35">
        <v>88</v>
      </c>
      <c r="R35">
        <v>1</v>
      </c>
      <c r="S35" s="231">
        <v>88</v>
      </c>
    </row>
    <row r="36" spans="2:19">
      <c r="B36" s="452"/>
      <c r="C36" s="314">
        <f t="shared" si="0"/>
        <v>35</v>
      </c>
      <c r="D36" t="s">
        <v>274</v>
      </c>
      <c r="E36" s="300" t="s">
        <v>3</v>
      </c>
      <c r="F36" t="s">
        <v>207</v>
      </c>
      <c r="G36" s="313"/>
      <c r="H36" s="303"/>
      <c r="I36" s="303"/>
      <c r="J36" s="303">
        <v>87</v>
      </c>
      <c r="K36" s="303"/>
      <c r="L36" s="303"/>
      <c r="M36" s="303"/>
      <c r="N36" s="303"/>
      <c r="O36" s="303"/>
      <c r="P36" s="486"/>
      <c r="Q36">
        <v>87</v>
      </c>
      <c r="R36">
        <v>1</v>
      </c>
      <c r="S36" s="231">
        <v>87</v>
      </c>
    </row>
    <row r="37" spans="2:19">
      <c r="B37" s="452"/>
      <c r="C37" s="314">
        <f t="shared" si="0"/>
        <v>36</v>
      </c>
      <c r="D37" s="257" t="s">
        <v>133</v>
      </c>
      <c r="E37" s="277" t="s">
        <v>4</v>
      </c>
      <c r="F37" s="257" t="s">
        <v>206</v>
      </c>
      <c r="G37" s="309"/>
      <c r="H37" s="303">
        <v>85</v>
      </c>
      <c r="I37" s="303"/>
      <c r="J37" s="303"/>
      <c r="K37" s="303"/>
      <c r="L37" s="303"/>
      <c r="M37" s="303"/>
      <c r="N37" s="303"/>
      <c r="O37" s="303"/>
      <c r="P37" s="486"/>
      <c r="Q37">
        <v>85</v>
      </c>
      <c r="R37">
        <v>1</v>
      </c>
      <c r="S37" s="231">
        <v>85</v>
      </c>
    </row>
    <row r="38" spans="2:19">
      <c r="B38" s="452"/>
      <c r="C38" s="314">
        <f t="shared" si="0"/>
        <v>37</v>
      </c>
      <c r="D38" s="257" t="s">
        <v>672</v>
      </c>
      <c r="E38" s="277" t="s">
        <v>189</v>
      </c>
      <c r="F38" s="257" t="s">
        <v>218</v>
      </c>
      <c r="G38" s="311"/>
      <c r="H38" s="305"/>
      <c r="I38" s="303">
        <v>83</v>
      </c>
      <c r="J38" s="303"/>
      <c r="K38" s="303"/>
      <c r="L38" s="303"/>
      <c r="M38" s="303"/>
      <c r="N38" s="303"/>
      <c r="O38" s="303"/>
      <c r="P38" s="486"/>
      <c r="Q38">
        <v>83</v>
      </c>
      <c r="R38">
        <v>1</v>
      </c>
      <c r="S38" s="231">
        <v>83</v>
      </c>
    </row>
    <row r="39" spans="2:19">
      <c r="B39" s="452"/>
      <c r="C39" s="314">
        <f t="shared" si="0"/>
        <v>38</v>
      </c>
      <c r="D39" s="257" t="s">
        <v>354</v>
      </c>
      <c r="E39" s="277" t="s">
        <v>189</v>
      </c>
      <c r="F39" s="257" t="s">
        <v>218</v>
      </c>
      <c r="G39" s="309">
        <v>82</v>
      </c>
      <c r="H39" s="303"/>
      <c r="I39" s="303"/>
      <c r="J39" s="303"/>
      <c r="K39" s="303"/>
      <c r="L39" s="303"/>
      <c r="M39" s="303"/>
      <c r="N39" s="303"/>
      <c r="O39" s="303"/>
      <c r="P39" s="486"/>
      <c r="Q39">
        <v>82</v>
      </c>
      <c r="R39">
        <v>1</v>
      </c>
      <c r="S39" s="231">
        <v>82</v>
      </c>
    </row>
    <row r="40" spans="2:19">
      <c r="B40" s="452"/>
      <c r="C40" s="314">
        <f t="shared" si="0"/>
        <v>38</v>
      </c>
      <c r="D40" s="257" t="s">
        <v>523</v>
      </c>
      <c r="E40" s="277" t="s">
        <v>4</v>
      </c>
      <c r="F40" s="257" t="s">
        <v>215</v>
      </c>
      <c r="G40" s="312"/>
      <c r="H40" s="305">
        <v>82</v>
      </c>
      <c r="I40" s="303"/>
      <c r="J40" s="303"/>
      <c r="K40" s="303"/>
      <c r="L40" s="303"/>
      <c r="M40" s="303"/>
      <c r="N40" s="303"/>
      <c r="O40" s="303"/>
      <c r="P40" s="486"/>
      <c r="Q40">
        <v>82</v>
      </c>
      <c r="R40">
        <v>1</v>
      </c>
      <c r="S40" s="231">
        <v>82</v>
      </c>
    </row>
    <row r="41" spans="2:19">
      <c r="B41" s="452"/>
      <c r="C41" s="314">
        <f t="shared" si="0"/>
        <v>40</v>
      </c>
      <c r="D41" t="s">
        <v>673</v>
      </c>
      <c r="E41" s="300" t="s">
        <v>189</v>
      </c>
      <c r="F41" t="s">
        <v>216</v>
      </c>
      <c r="G41" s="313"/>
      <c r="H41" s="303"/>
      <c r="I41" s="303">
        <v>81</v>
      </c>
      <c r="J41" s="303"/>
      <c r="K41" s="303"/>
      <c r="L41" s="303"/>
      <c r="M41" s="303"/>
      <c r="N41" s="303"/>
      <c r="O41" s="303"/>
      <c r="P41" s="486"/>
      <c r="Q41">
        <v>81</v>
      </c>
      <c r="R41">
        <v>1</v>
      </c>
      <c r="S41" s="231">
        <v>81</v>
      </c>
    </row>
    <row r="42" spans="2:19">
      <c r="B42" s="452"/>
      <c r="C42" s="314">
        <f t="shared" si="0"/>
        <v>40</v>
      </c>
      <c r="D42" s="257" t="s">
        <v>554</v>
      </c>
      <c r="E42" s="277" t="s">
        <v>3</v>
      </c>
      <c r="F42" s="257" t="s">
        <v>208</v>
      </c>
      <c r="G42" s="309"/>
      <c r="H42" s="303"/>
      <c r="I42" s="303"/>
      <c r="J42" s="303">
        <v>81</v>
      </c>
      <c r="K42" s="303"/>
      <c r="L42" s="303"/>
      <c r="M42" s="303"/>
      <c r="N42" s="303"/>
      <c r="O42" s="303"/>
      <c r="P42" s="486"/>
      <c r="Q42">
        <v>81</v>
      </c>
      <c r="R42">
        <v>1</v>
      </c>
      <c r="S42" s="231">
        <v>81</v>
      </c>
    </row>
    <row r="43" spans="2:19">
      <c r="B43" s="452"/>
      <c r="C43" s="314">
        <f t="shared" si="0"/>
        <v>42</v>
      </c>
      <c r="D43" t="s">
        <v>525</v>
      </c>
      <c r="E43" s="277" t="s">
        <v>189</v>
      </c>
      <c r="F43" s="257" t="s">
        <v>211</v>
      </c>
      <c r="G43" s="312"/>
      <c r="H43" s="305">
        <v>79</v>
      </c>
      <c r="I43" s="303"/>
      <c r="J43" s="303"/>
      <c r="K43" s="303"/>
      <c r="L43" s="303"/>
      <c r="M43" s="303"/>
      <c r="N43" s="303"/>
      <c r="O43" s="303"/>
      <c r="P43" s="486"/>
      <c r="Q43">
        <v>79</v>
      </c>
      <c r="R43">
        <v>1</v>
      </c>
      <c r="S43" s="231">
        <v>79</v>
      </c>
    </row>
    <row r="44" spans="2:19">
      <c r="B44" s="452"/>
      <c r="C44" s="314">
        <f t="shared" si="0"/>
        <v>43</v>
      </c>
      <c r="D44" s="257" t="s">
        <v>526</v>
      </c>
      <c r="E44" s="277" t="s">
        <v>4</v>
      </c>
      <c r="F44" s="257" t="s">
        <v>208</v>
      </c>
      <c r="G44" s="309"/>
      <c r="H44" s="303">
        <v>77</v>
      </c>
      <c r="I44" s="303"/>
      <c r="J44" s="303"/>
      <c r="K44" s="303"/>
      <c r="L44" s="303"/>
      <c r="M44" s="303"/>
      <c r="N44" s="303"/>
      <c r="O44" s="303"/>
      <c r="P44" s="486"/>
      <c r="Q44">
        <v>77</v>
      </c>
      <c r="R44">
        <v>1</v>
      </c>
      <c r="S44" s="231">
        <v>77</v>
      </c>
    </row>
    <row r="45" spans="2:19">
      <c r="B45" s="452"/>
      <c r="C45" s="314">
        <f t="shared" si="0"/>
        <v>44</v>
      </c>
      <c r="D45" s="257" t="s">
        <v>529</v>
      </c>
      <c r="E45" s="277" t="s">
        <v>3</v>
      </c>
      <c r="F45" s="257" t="s">
        <v>208</v>
      </c>
      <c r="G45" s="309"/>
      <c r="H45" s="303">
        <v>75</v>
      </c>
      <c r="I45" s="303"/>
      <c r="J45" s="303"/>
      <c r="K45" s="303"/>
      <c r="L45" s="303"/>
      <c r="M45" s="303"/>
      <c r="N45" s="303"/>
      <c r="O45" s="303"/>
      <c r="P45" s="486"/>
      <c r="Q45">
        <v>75</v>
      </c>
      <c r="R45">
        <v>1</v>
      </c>
      <c r="S45" s="231">
        <v>75</v>
      </c>
    </row>
    <row r="46" spans="2:19">
      <c r="B46" s="452"/>
      <c r="C46" s="314">
        <f t="shared" si="0"/>
        <v>45</v>
      </c>
      <c r="D46" s="257" t="s">
        <v>530</v>
      </c>
      <c r="E46" s="277" t="s">
        <v>189</v>
      </c>
      <c r="F46" s="257" t="s">
        <v>216</v>
      </c>
      <c r="G46" s="309"/>
      <c r="H46" s="303">
        <v>73</v>
      </c>
      <c r="I46" s="303"/>
      <c r="J46" s="303"/>
      <c r="K46" s="303"/>
      <c r="L46" s="303"/>
      <c r="M46" s="303"/>
      <c r="N46" s="303"/>
      <c r="O46" s="303"/>
      <c r="P46" s="486"/>
      <c r="Q46">
        <v>73</v>
      </c>
      <c r="R46">
        <v>1</v>
      </c>
      <c r="S46" s="231">
        <v>73</v>
      </c>
    </row>
    <row r="47" spans="2:19">
      <c r="B47" s="452"/>
      <c r="C47" s="314">
        <f t="shared" si="0"/>
        <v>46</v>
      </c>
      <c r="D47" s="257" t="s">
        <v>532</v>
      </c>
      <c r="E47" s="277" t="s">
        <v>3</v>
      </c>
      <c r="F47" s="257" t="s">
        <v>203</v>
      </c>
      <c r="G47" s="309"/>
      <c r="H47" s="303">
        <v>72</v>
      </c>
      <c r="I47" s="303"/>
      <c r="J47" s="303"/>
      <c r="K47" s="303"/>
      <c r="L47" s="303"/>
      <c r="M47" s="303"/>
      <c r="N47" s="303"/>
      <c r="O47" s="303"/>
      <c r="P47" s="486"/>
      <c r="Q47">
        <v>72</v>
      </c>
      <c r="R47">
        <v>1</v>
      </c>
      <c r="S47" s="231">
        <v>72</v>
      </c>
    </row>
    <row r="48" spans="2:19">
      <c r="B48" s="452"/>
      <c r="C48" s="314" t="e">
        <f t="shared" si="0"/>
        <v>#N/A</v>
      </c>
      <c r="D48" s="257"/>
      <c r="E48" s="277"/>
      <c r="F48" s="257"/>
      <c r="G48" s="309"/>
      <c r="H48" s="303"/>
      <c r="I48" s="303"/>
      <c r="J48" s="303"/>
      <c r="K48" s="303"/>
      <c r="L48" s="303"/>
      <c r="M48" s="303"/>
      <c r="N48" s="303"/>
      <c r="O48" s="303"/>
      <c r="P48" s="486"/>
    </row>
    <row r="49" spans="2:19">
      <c r="B49" s="452"/>
      <c r="C49" s="314" t="e">
        <f t="shared" si="0"/>
        <v>#N/A</v>
      </c>
      <c r="D49" s="257"/>
      <c r="E49" s="277"/>
      <c r="F49" s="257"/>
      <c r="G49" s="309"/>
      <c r="H49" s="303"/>
      <c r="I49" s="303"/>
      <c r="J49" s="303"/>
      <c r="K49" s="303"/>
      <c r="L49" s="303"/>
      <c r="M49" s="303"/>
      <c r="N49" s="303"/>
      <c r="O49" s="303"/>
      <c r="P49" s="486"/>
    </row>
    <row r="50" spans="2:19">
      <c r="B50" s="452"/>
      <c r="C50" s="314" t="e">
        <f t="shared" si="0"/>
        <v>#N/A</v>
      </c>
      <c r="G50" s="303"/>
      <c r="H50" s="303"/>
      <c r="I50" s="303"/>
      <c r="J50" s="303"/>
      <c r="K50" s="303"/>
      <c r="L50" s="303"/>
      <c r="M50" s="303"/>
      <c r="N50" s="303"/>
      <c r="O50" s="303"/>
      <c r="P50" s="486"/>
    </row>
    <row r="51" spans="2:19">
      <c r="B51" s="452"/>
      <c r="C51" s="314" t="e">
        <f t="shared" si="0"/>
        <v>#N/A</v>
      </c>
      <c r="G51" s="303"/>
      <c r="H51" s="303"/>
      <c r="I51" s="303"/>
      <c r="J51" s="303"/>
      <c r="K51" s="303"/>
      <c r="L51" s="303"/>
      <c r="M51" s="303"/>
      <c r="N51" s="303"/>
      <c r="O51" s="303"/>
      <c r="P51" s="486"/>
    </row>
    <row r="52" spans="2:19">
      <c r="B52" s="452"/>
      <c r="C52" s="314" t="e">
        <f t="shared" si="0"/>
        <v>#N/A</v>
      </c>
      <c r="G52" s="303"/>
      <c r="H52" s="303"/>
      <c r="I52" s="303"/>
      <c r="J52" s="303"/>
      <c r="K52" s="303"/>
      <c r="L52" s="303"/>
      <c r="M52" s="303"/>
      <c r="N52" s="303"/>
      <c r="O52" s="303"/>
      <c r="P52" s="486"/>
    </row>
    <row r="53" spans="2:19">
      <c r="B53" s="452"/>
      <c r="C53" s="314" t="e">
        <f t="shared" si="0"/>
        <v>#N/A</v>
      </c>
      <c r="G53" s="303"/>
      <c r="H53" s="303"/>
      <c r="I53" s="303"/>
      <c r="J53" s="303"/>
      <c r="K53" s="303"/>
      <c r="L53" s="303"/>
      <c r="M53" s="303"/>
      <c r="N53" s="303"/>
      <c r="O53" s="303"/>
      <c r="P53" s="486"/>
    </row>
    <row r="54" spans="2:19">
      <c r="B54" s="452"/>
      <c r="C54" s="314" t="e">
        <f t="shared" si="0"/>
        <v>#N/A</v>
      </c>
      <c r="G54" s="303"/>
      <c r="H54" s="303"/>
      <c r="I54" s="303"/>
      <c r="J54" s="303"/>
      <c r="K54" s="303"/>
      <c r="L54" s="303"/>
      <c r="M54" s="303"/>
      <c r="N54" s="303"/>
      <c r="O54" s="303"/>
      <c r="P54" s="486"/>
    </row>
    <row r="55" spans="2:19">
      <c r="B55" s="452"/>
      <c r="C55" s="314" t="e">
        <f t="shared" si="0"/>
        <v>#N/A</v>
      </c>
      <c r="G55" s="303"/>
      <c r="H55" s="303"/>
      <c r="I55" s="303"/>
      <c r="J55" s="303"/>
      <c r="K55" s="303"/>
      <c r="L55" s="303"/>
      <c r="M55" s="303"/>
      <c r="N55" s="303"/>
      <c r="O55" s="303"/>
      <c r="P55" s="486"/>
    </row>
    <row r="56" spans="2:19">
      <c r="B56" s="452"/>
      <c r="C56" s="314" t="e">
        <f t="shared" si="0"/>
        <v>#N/A</v>
      </c>
      <c r="G56" s="303"/>
      <c r="H56" s="303"/>
      <c r="I56" s="303"/>
      <c r="J56" s="303"/>
      <c r="K56" s="303"/>
      <c r="L56" s="303"/>
      <c r="M56" s="303"/>
      <c r="N56" s="303"/>
      <c r="O56" s="303"/>
      <c r="P56" s="486"/>
    </row>
    <row r="57" spans="2:19">
      <c r="B57" s="452"/>
      <c r="C57" s="314" t="e">
        <f t="shared" si="0"/>
        <v>#N/A</v>
      </c>
      <c r="G57" s="303"/>
      <c r="H57" s="303"/>
      <c r="I57" s="303"/>
      <c r="J57" s="303"/>
      <c r="K57" s="303"/>
      <c r="L57" s="303"/>
      <c r="M57" s="303"/>
      <c r="N57" s="303"/>
      <c r="O57" s="303"/>
      <c r="P57" s="486"/>
    </row>
    <row r="58" spans="2:19">
      <c r="B58" s="452"/>
      <c r="C58" s="314" t="e">
        <f t="shared" si="0"/>
        <v>#N/A</v>
      </c>
      <c r="G58" s="303"/>
      <c r="H58" s="303"/>
      <c r="I58" s="303"/>
      <c r="J58" s="303"/>
      <c r="K58" s="303"/>
      <c r="L58" s="303"/>
      <c r="M58" s="303"/>
      <c r="N58" s="303"/>
      <c r="O58" s="303"/>
      <c r="P58" s="486"/>
    </row>
    <row r="59" spans="2:19">
      <c r="B59" s="452"/>
      <c r="C59" s="314" t="e">
        <f t="shared" si="0"/>
        <v>#N/A</v>
      </c>
      <c r="G59" s="303"/>
      <c r="H59" s="303"/>
      <c r="I59" s="303"/>
      <c r="J59" s="303"/>
      <c r="K59" s="303"/>
      <c r="L59" s="303"/>
      <c r="M59" s="303"/>
      <c r="N59" s="303"/>
      <c r="O59" s="303"/>
      <c r="P59" s="486"/>
    </row>
    <row r="60" spans="2:19">
      <c r="B60" s="452"/>
      <c r="C60" s="314" t="e">
        <f t="shared" si="0"/>
        <v>#N/A</v>
      </c>
      <c r="G60" s="303"/>
      <c r="H60" s="303"/>
      <c r="I60" s="303"/>
      <c r="J60" s="303"/>
      <c r="K60" s="303"/>
      <c r="L60" s="303"/>
      <c r="M60" s="303"/>
      <c r="N60" s="303"/>
      <c r="O60" s="303"/>
      <c r="P60" s="486"/>
    </row>
    <row r="61" spans="2:19">
      <c r="B61" s="452"/>
      <c r="C61" s="314" t="e">
        <f t="shared" si="0"/>
        <v>#N/A</v>
      </c>
      <c r="G61" s="303"/>
      <c r="H61" s="303"/>
      <c r="I61" s="303"/>
      <c r="J61" s="303"/>
      <c r="K61" s="303"/>
      <c r="L61" s="303"/>
      <c r="M61" s="303"/>
      <c r="N61" s="303"/>
      <c r="O61" s="303"/>
      <c r="P61" s="486"/>
    </row>
    <row r="62" spans="2:19">
      <c r="B62" s="452"/>
      <c r="C62" s="314" t="e">
        <f t="shared" si="0"/>
        <v>#N/A</v>
      </c>
      <c r="G62" s="303"/>
      <c r="H62" s="303"/>
      <c r="I62" s="303"/>
      <c r="J62" s="303"/>
      <c r="K62" s="303"/>
      <c r="L62" s="303"/>
      <c r="M62" s="303"/>
      <c r="N62" s="303"/>
      <c r="O62" s="303"/>
      <c r="P62" s="486"/>
    </row>
    <row r="63" spans="2:19">
      <c r="B63" s="452"/>
      <c r="C63" s="314" t="e">
        <f t="shared" si="0"/>
        <v>#N/A</v>
      </c>
      <c r="G63" s="303"/>
      <c r="H63" s="303"/>
      <c r="I63" s="303"/>
      <c r="J63" s="303"/>
      <c r="K63" s="303"/>
      <c r="L63" s="303"/>
      <c r="M63" s="303"/>
      <c r="N63" s="303"/>
      <c r="O63" s="303"/>
      <c r="P63" s="486"/>
    </row>
    <row r="64" spans="2:19">
      <c r="B64"/>
      <c r="C64">
        <f t="shared" ref="C64" si="1">COUNTA(C2:C63)</f>
        <v>62</v>
      </c>
      <c r="S64"/>
    </row>
    <row r="66" spans="2:19">
      <c r="B66" s="458" t="s">
        <v>9</v>
      </c>
      <c r="C66" s="506">
        <f>RANK(Q66,Q$66:Q$173)</f>
        <v>1</v>
      </c>
      <c r="D66" s="509" t="s">
        <v>372</v>
      </c>
      <c r="E66" s="508" t="s">
        <v>3</v>
      </c>
      <c r="F66" s="474" t="s">
        <v>208</v>
      </c>
      <c r="G66" s="509">
        <v>86</v>
      </c>
      <c r="H66" s="509">
        <v>72</v>
      </c>
      <c r="I66" s="509">
        <v>88</v>
      </c>
      <c r="J66" s="509">
        <v>88</v>
      </c>
      <c r="K66" s="509"/>
      <c r="L66" s="509"/>
      <c r="M66" s="509"/>
      <c r="N66" s="509"/>
      <c r="O66" s="509"/>
      <c r="P66" s="474"/>
      <c r="Q66" s="509">
        <v>334</v>
      </c>
      <c r="R66" s="509">
        <v>4</v>
      </c>
      <c r="S66" s="510">
        <v>83.5</v>
      </c>
    </row>
    <row r="67" spans="2:19">
      <c r="B67" s="458"/>
      <c r="C67" s="314">
        <f t="shared" ref="C67:C130" si="2">RANK(Q67,Q$66:Q$173)</f>
        <v>2</v>
      </c>
      <c r="D67" t="s">
        <v>373</v>
      </c>
      <c r="E67" s="300" t="s">
        <v>3</v>
      </c>
      <c r="F67" s="261" t="s">
        <v>213</v>
      </c>
      <c r="G67">
        <v>84</v>
      </c>
      <c r="H67">
        <v>78</v>
      </c>
      <c r="I67">
        <v>76</v>
      </c>
      <c r="J67">
        <v>79</v>
      </c>
      <c r="Q67">
        <v>317</v>
      </c>
      <c r="R67">
        <v>4</v>
      </c>
      <c r="S67" s="231">
        <v>79.25</v>
      </c>
    </row>
    <row r="68" spans="2:19">
      <c r="B68" s="458"/>
      <c r="C68" s="314">
        <f t="shared" si="2"/>
        <v>3</v>
      </c>
      <c r="D68" t="s">
        <v>362</v>
      </c>
      <c r="E68" s="300" t="s">
        <v>4</v>
      </c>
      <c r="F68" s="261" t="s">
        <v>205</v>
      </c>
      <c r="G68">
        <v>99</v>
      </c>
      <c r="I68">
        <v>99</v>
      </c>
      <c r="J68">
        <v>99</v>
      </c>
      <c r="Q68">
        <v>297</v>
      </c>
      <c r="R68">
        <v>3</v>
      </c>
      <c r="S68" s="231">
        <v>99</v>
      </c>
    </row>
    <row r="69" spans="2:19">
      <c r="B69" s="458"/>
      <c r="C69" s="314">
        <f t="shared" si="2"/>
        <v>4</v>
      </c>
      <c r="D69" t="s">
        <v>37</v>
      </c>
      <c r="E69" s="300" t="s">
        <v>3</v>
      </c>
      <c r="F69" s="261" t="s">
        <v>216</v>
      </c>
      <c r="G69">
        <v>97</v>
      </c>
      <c r="H69">
        <v>96</v>
      </c>
      <c r="J69">
        <v>95</v>
      </c>
      <c r="Q69">
        <v>288</v>
      </c>
      <c r="R69">
        <v>3</v>
      </c>
      <c r="S69" s="231">
        <v>96</v>
      </c>
    </row>
    <row r="70" spans="2:19">
      <c r="B70" s="458"/>
      <c r="C70" s="314">
        <f t="shared" si="2"/>
        <v>5</v>
      </c>
      <c r="D70" t="s">
        <v>363</v>
      </c>
      <c r="E70" s="300" t="s">
        <v>189</v>
      </c>
      <c r="F70" s="261" t="s">
        <v>223</v>
      </c>
      <c r="G70">
        <v>98</v>
      </c>
      <c r="H70">
        <v>98</v>
      </c>
      <c r="I70">
        <v>89</v>
      </c>
      <c r="Q70">
        <v>285</v>
      </c>
      <c r="R70">
        <v>3</v>
      </c>
      <c r="S70" s="231">
        <v>95</v>
      </c>
    </row>
    <row r="71" spans="2:19">
      <c r="B71" s="458"/>
      <c r="C71" s="314">
        <f t="shared" si="2"/>
        <v>6</v>
      </c>
      <c r="D71" t="s">
        <v>224</v>
      </c>
      <c r="E71" s="300" t="s">
        <v>4</v>
      </c>
      <c r="F71" s="261" t="s">
        <v>207</v>
      </c>
      <c r="G71">
        <v>94</v>
      </c>
      <c r="H71">
        <v>95</v>
      </c>
      <c r="J71">
        <v>87</v>
      </c>
      <c r="Q71">
        <v>276</v>
      </c>
      <c r="R71">
        <v>3</v>
      </c>
      <c r="S71" s="231">
        <v>92</v>
      </c>
    </row>
    <row r="72" spans="2:19">
      <c r="B72" s="458"/>
      <c r="C72" s="314">
        <f t="shared" si="2"/>
        <v>8</v>
      </c>
      <c r="D72" t="s">
        <v>370</v>
      </c>
      <c r="E72" s="300" t="s">
        <v>3</v>
      </c>
      <c r="F72" s="261" t="s">
        <v>207</v>
      </c>
      <c r="G72">
        <v>88</v>
      </c>
      <c r="H72">
        <v>89</v>
      </c>
      <c r="I72">
        <v>93</v>
      </c>
      <c r="Q72">
        <v>270</v>
      </c>
      <c r="R72">
        <v>3</v>
      </c>
      <c r="S72" s="231">
        <v>90</v>
      </c>
    </row>
    <row r="73" spans="2:19">
      <c r="B73" s="458"/>
      <c r="C73" s="314">
        <f t="shared" si="2"/>
        <v>8</v>
      </c>
      <c r="D73" t="s">
        <v>551</v>
      </c>
      <c r="E73" s="300" t="s">
        <v>4</v>
      </c>
      <c r="F73" s="261" t="s">
        <v>222</v>
      </c>
      <c r="H73">
        <v>88</v>
      </c>
      <c r="I73">
        <v>91</v>
      </c>
      <c r="J73">
        <v>91</v>
      </c>
      <c r="Q73">
        <v>270</v>
      </c>
      <c r="R73">
        <v>3</v>
      </c>
      <c r="S73" s="231">
        <v>90</v>
      </c>
    </row>
    <row r="74" spans="2:19">
      <c r="B74" s="458"/>
      <c r="C74" s="314">
        <f t="shared" si="2"/>
        <v>10</v>
      </c>
      <c r="D74" t="s">
        <v>371</v>
      </c>
      <c r="E74" s="300" t="s">
        <v>4</v>
      </c>
      <c r="F74" s="261" t="s">
        <v>213</v>
      </c>
      <c r="G74">
        <v>87</v>
      </c>
      <c r="H74">
        <v>82</v>
      </c>
      <c r="J74">
        <v>85</v>
      </c>
      <c r="Q74">
        <v>254</v>
      </c>
      <c r="R74">
        <v>3</v>
      </c>
      <c r="S74" s="231">
        <v>84.666666666666671</v>
      </c>
    </row>
    <row r="75" spans="2:19">
      <c r="B75" s="458"/>
      <c r="C75" s="314">
        <f t="shared" si="2"/>
        <v>11</v>
      </c>
      <c r="D75" t="s">
        <v>232</v>
      </c>
      <c r="E75" s="300" t="s">
        <v>189</v>
      </c>
      <c r="F75" s="261" t="s">
        <v>226</v>
      </c>
      <c r="G75">
        <v>85</v>
      </c>
      <c r="I75">
        <v>83</v>
      </c>
      <c r="J75">
        <v>84</v>
      </c>
      <c r="Q75">
        <v>252</v>
      </c>
      <c r="R75">
        <v>3</v>
      </c>
      <c r="S75" s="231">
        <v>84</v>
      </c>
    </row>
    <row r="76" spans="2:19">
      <c r="B76" s="458"/>
      <c r="C76" s="314">
        <f t="shared" si="2"/>
        <v>12</v>
      </c>
      <c r="D76" t="s">
        <v>378</v>
      </c>
      <c r="E76" s="300" t="s">
        <v>5</v>
      </c>
      <c r="F76" s="261" t="s">
        <v>229</v>
      </c>
      <c r="G76">
        <v>80</v>
      </c>
      <c r="H76">
        <v>74</v>
      </c>
      <c r="I76">
        <v>92</v>
      </c>
      <c r="Q76">
        <v>246</v>
      </c>
      <c r="R76">
        <v>3</v>
      </c>
      <c r="S76" s="231">
        <v>82</v>
      </c>
    </row>
    <row r="77" spans="2:19">
      <c r="B77" s="458"/>
      <c r="C77" s="314">
        <f t="shared" si="2"/>
        <v>13</v>
      </c>
      <c r="D77" t="s">
        <v>560</v>
      </c>
      <c r="E77" s="300" t="s">
        <v>4</v>
      </c>
      <c r="F77" s="261" t="s">
        <v>228</v>
      </c>
      <c r="H77">
        <v>71</v>
      </c>
      <c r="I77">
        <v>81</v>
      </c>
      <c r="J77">
        <v>89</v>
      </c>
      <c r="Q77">
        <v>241</v>
      </c>
      <c r="R77">
        <v>3</v>
      </c>
      <c r="S77" s="231">
        <v>80.333333333333329</v>
      </c>
    </row>
    <row r="78" spans="2:19">
      <c r="B78" s="458"/>
      <c r="C78" s="314">
        <f t="shared" si="2"/>
        <v>14</v>
      </c>
      <c r="D78" t="s">
        <v>403</v>
      </c>
      <c r="E78" s="300" t="s">
        <v>3</v>
      </c>
      <c r="F78" s="261" t="s">
        <v>233</v>
      </c>
      <c r="H78">
        <v>75</v>
      </c>
      <c r="I78">
        <v>84</v>
      </c>
      <c r="J78">
        <v>81</v>
      </c>
      <c r="Q78">
        <v>240</v>
      </c>
      <c r="R78">
        <v>3</v>
      </c>
      <c r="S78" s="231">
        <v>80</v>
      </c>
    </row>
    <row r="79" spans="2:19">
      <c r="B79" s="458"/>
      <c r="C79" s="314">
        <f t="shared" si="2"/>
        <v>16</v>
      </c>
      <c r="D79" t="s">
        <v>562</v>
      </c>
      <c r="E79" s="300" t="s">
        <v>189</v>
      </c>
      <c r="F79" s="261" t="s">
        <v>228</v>
      </c>
      <c r="H79">
        <v>69</v>
      </c>
      <c r="I79">
        <v>86</v>
      </c>
      <c r="J79">
        <v>80</v>
      </c>
      <c r="Q79">
        <v>235</v>
      </c>
      <c r="R79">
        <v>3</v>
      </c>
      <c r="S79" s="231">
        <v>78.333333333333329</v>
      </c>
    </row>
    <row r="80" spans="2:19">
      <c r="B80" s="458"/>
      <c r="C80" s="314">
        <f t="shared" si="2"/>
        <v>16</v>
      </c>
      <c r="D80" t="s">
        <v>234</v>
      </c>
      <c r="E80" s="300" t="s">
        <v>189</v>
      </c>
      <c r="F80" s="261" t="s">
        <v>228</v>
      </c>
      <c r="G80">
        <v>83</v>
      </c>
      <c r="H80">
        <v>79</v>
      </c>
      <c r="I80">
        <v>73</v>
      </c>
      <c r="Q80">
        <v>235</v>
      </c>
      <c r="R80">
        <v>3</v>
      </c>
      <c r="S80" s="231">
        <v>78.333333333333329</v>
      </c>
    </row>
    <row r="81" spans="2:19">
      <c r="B81" s="458"/>
      <c r="C81" s="314">
        <f t="shared" si="2"/>
        <v>18</v>
      </c>
      <c r="D81" t="s">
        <v>274</v>
      </c>
      <c r="E81" s="300" t="s">
        <v>3</v>
      </c>
      <c r="F81" s="261" t="s">
        <v>207</v>
      </c>
      <c r="G81">
        <v>96</v>
      </c>
      <c r="I81">
        <v>96</v>
      </c>
      <c r="Q81">
        <v>192</v>
      </c>
      <c r="R81">
        <v>2</v>
      </c>
      <c r="S81" s="231">
        <v>96</v>
      </c>
    </row>
    <row r="82" spans="2:19">
      <c r="B82" s="458"/>
      <c r="C82" s="314">
        <f t="shared" si="2"/>
        <v>19</v>
      </c>
      <c r="D82" t="s">
        <v>49</v>
      </c>
      <c r="E82" s="300" t="s">
        <v>3</v>
      </c>
      <c r="F82" s="261" t="s">
        <v>207</v>
      </c>
      <c r="G82">
        <v>92</v>
      </c>
      <c r="J82">
        <v>97</v>
      </c>
      <c r="Q82">
        <v>189</v>
      </c>
      <c r="R82">
        <v>2</v>
      </c>
      <c r="S82" s="231">
        <v>94.5</v>
      </c>
    </row>
    <row r="83" spans="2:19">
      <c r="B83" s="458"/>
      <c r="C83" s="314">
        <f t="shared" si="2"/>
        <v>20</v>
      </c>
      <c r="D83" t="s">
        <v>67</v>
      </c>
      <c r="E83" s="300" t="s">
        <v>3</v>
      </c>
      <c r="F83" s="261" t="s">
        <v>225</v>
      </c>
      <c r="G83">
        <v>93</v>
      </c>
      <c r="H83">
        <v>94</v>
      </c>
      <c r="Q83">
        <v>187</v>
      </c>
      <c r="R83">
        <v>2</v>
      </c>
      <c r="S83" s="231">
        <v>93.5</v>
      </c>
    </row>
    <row r="84" spans="2:19">
      <c r="B84" s="458"/>
      <c r="C84" s="314">
        <f t="shared" si="2"/>
        <v>21</v>
      </c>
      <c r="D84" t="s">
        <v>677</v>
      </c>
      <c r="E84" s="300" t="s">
        <v>3</v>
      </c>
      <c r="F84" s="261" t="s">
        <v>213</v>
      </c>
      <c r="I84">
        <v>87</v>
      </c>
      <c r="J84">
        <v>96</v>
      </c>
      <c r="Q84">
        <v>183</v>
      </c>
      <c r="R84">
        <v>2</v>
      </c>
      <c r="S84" s="231">
        <v>91.5</v>
      </c>
    </row>
    <row r="85" spans="2:19">
      <c r="B85" s="458"/>
      <c r="C85" s="314">
        <f t="shared" si="2"/>
        <v>7</v>
      </c>
      <c r="D85" t="s">
        <v>549</v>
      </c>
      <c r="E85" s="300" t="s">
        <v>5</v>
      </c>
      <c r="F85" s="261" t="s">
        <v>226</v>
      </c>
      <c r="H85">
        <v>91</v>
      </c>
      <c r="I85">
        <v>90</v>
      </c>
      <c r="J85">
        <v>93</v>
      </c>
      <c r="Q85">
        <v>274</v>
      </c>
      <c r="R85">
        <v>3</v>
      </c>
      <c r="S85" s="231">
        <v>91.333333333333329</v>
      </c>
    </row>
    <row r="86" spans="2:19">
      <c r="B86" s="458"/>
      <c r="C86" s="314">
        <f t="shared" si="2"/>
        <v>22</v>
      </c>
      <c r="D86" t="s">
        <v>676</v>
      </c>
      <c r="E86" s="300" t="s">
        <v>3</v>
      </c>
      <c r="F86" s="261" t="s">
        <v>210</v>
      </c>
      <c r="I86">
        <v>95</v>
      </c>
      <c r="J86">
        <v>86</v>
      </c>
      <c r="Q86">
        <v>181</v>
      </c>
      <c r="R86">
        <v>2</v>
      </c>
      <c r="S86" s="231">
        <v>90.5</v>
      </c>
    </row>
    <row r="87" spans="2:19">
      <c r="B87" s="458"/>
      <c r="C87" s="314">
        <f t="shared" si="2"/>
        <v>23</v>
      </c>
      <c r="D87" t="s">
        <v>197</v>
      </c>
      <c r="E87" s="300" t="s">
        <v>5</v>
      </c>
      <c r="F87" s="261" t="s">
        <v>205</v>
      </c>
      <c r="G87">
        <v>89</v>
      </c>
      <c r="H87">
        <v>90</v>
      </c>
      <c r="Q87">
        <v>179</v>
      </c>
      <c r="R87">
        <v>2</v>
      </c>
      <c r="S87" s="231">
        <v>89.5</v>
      </c>
    </row>
    <row r="88" spans="2:19">
      <c r="B88" s="458"/>
      <c r="C88" s="314">
        <f t="shared" si="2"/>
        <v>24</v>
      </c>
      <c r="D88" t="s">
        <v>286</v>
      </c>
      <c r="E88" s="300" t="s">
        <v>189</v>
      </c>
      <c r="F88" s="261" t="s">
        <v>223</v>
      </c>
      <c r="G88">
        <v>95</v>
      </c>
      <c r="H88">
        <v>83</v>
      </c>
      <c r="Q88">
        <v>178</v>
      </c>
      <c r="R88">
        <v>2</v>
      </c>
      <c r="S88" s="231">
        <v>89</v>
      </c>
    </row>
    <row r="89" spans="2:19">
      <c r="B89" s="458"/>
      <c r="C89" s="314">
        <f t="shared" si="2"/>
        <v>25</v>
      </c>
      <c r="D89" t="s">
        <v>557</v>
      </c>
      <c r="E89" s="300" t="s">
        <v>4</v>
      </c>
      <c r="F89" s="261" t="s">
        <v>218</v>
      </c>
      <c r="H89">
        <v>77</v>
      </c>
      <c r="I89">
        <v>97</v>
      </c>
      <c r="Q89">
        <v>174</v>
      </c>
      <c r="R89">
        <v>2</v>
      </c>
      <c r="S89" s="231">
        <v>87</v>
      </c>
    </row>
    <row r="90" spans="2:19">
      <c r="B90" s="458"/>
      <c r="C90" s="314">
        <f t="shared" si="2"/>
        <v>26</v>
      </c>
      <c r="D90" t="s">
        <v>264</v>
      </c>
      <c r="E90" s="300" t="s">
        <v>189</v>
      </c>
      <c r="F90" s="261" t="s">
        <v>207</v>
      </c>
      <c r="I90">
        <v>80</v>
      </c>
      <c r="J90">
        <v>92</v>
      </c>
      <c r="Q90">
        <v>172</v>
      </c>
      <c r="R90">
        <v>2</v>
      </c>
      <c r="S90" s="231">
        <v>86</v>
      </c>
    </row>
    <row r="91" spans="2:19">
      <c r="B91" s="458"/>
      <c r="C91" s="314">
        <f t="shared" si="2"/>
        <v>26</v>
      </c>
      <c r="D91" t="s">
        <v>374</v>
      </c>
      <c r="E91" s="300" t="s">
        <v>3</v>
      </c>
      <c r="F91" s="261" t="s">
        <v>207</v>
      </c>
      <c r="G91">
        <v>82</v>
      </c>
      <c r="J91">
        <v>90</v>
      </c>
      <c r="Q91">
        <v>172</v>
      </c>
      <c r="R91">
        <v>2</v>
      </c>
      <c r="S91" s="231">
        <v>86</v>
      </c>
    </row>
    <row r="92" spans="2:19">
      <c r="B92" s="458"/>
      <c r="C92" s="314">
        <f t="shared" si="2"/>
        <v>28</v>
      </c>
      <c r="D92" t="s">
        <v>89</v>
      </c>
      <c r="E92" s="300" t="s">
        <v>4</v>
      </c>
      <c r="F92" s="261" t="s">
        <v>219</v>
      </c>
      <c r="H92">
        <v>87</v>
      </c>
      <c r="J92">
        <v>83</v>
      </c>
      <c r="Q92">
        <v>170</v>
      </c>
      <c r="R92">
        <v>2</v>
      </c>
      <c r="S92" s="231">
        <v>85</v>
      </c>
    </row>
    <row r="93" spans="2:19">
      <c r="B93" s="458"/>
      <c r="C93" s="314">
        <f t="shared" si="2"/>
        <v>29</v>
      </c>
      <c r="D93" t="s">
        <v>568</v>
      </c>
      <c r="E93" s="300" t="s">
        <v>3</v>
      </c>
      <c r="F93" s="261" t="s">
        <v>213</v>
      </c>
      <c r="H93">
        <v>84</v>
      </c>
      <c r="I93">
        <v>85</v>
      </c>
      <c r="Q93">
        <v>169</v>
      </c>
      <c r="R93">
        <v>2</v>
      </c>
      <c r="S93" s="231">
        <v>84.5</v>
      </c>
    </row>
    <row r="94" spans="2:19">
      <c r="B94" s="458"/>
      <c r="C94" s="314">
        <f t="shared" si="2"/>
        <v>14</v>
      </c>
      <c r="D94" t="s">
        <v>556</v>
      </c>
      <c r="E94" s="300" t="s">
        <v>189</v>
      </c>
      <c r="F94" s="261" t="s">
        <v>220</v>
      </c>
      <c r="H94">
        <v>80</v>
      </c>
      <c r="I94">
        <v>82</v>
      </c>
      <c r="J94">
        <v>78</v>
      </c>
      <c r="Q94">
        <v>240</v>
      </c>
      <c r="R94">
        <v>3</v>
      </c>
      <c r="S94" s="231">
        <v>80</v>
      </c>
    </row>
    <row r="95" spans="2:19">
      <c r="B95" s="458"/>
      <c r="C95" s="314">
        <f t="shared" si="2"/>
        <v>30</v>
      </c>
      <c r="D95" t="s">
        <v>236</v>
      </c>
      <c r="E95" s="300" t="s">
        <v>4</v>
      </c>
      <c r="F95" s="261" t="s">
        <v>216</v>
      </c>
      <c r="G95">
        <v>77</v>
      </c>
      <c r="H95">
        <v>76</v>
      </c>
      <c r="Q95">
        <v>153</v>
      </c>
      <c r="R95">
        <v>2</v>
      </c>
      <c r="S95" s="231">
        <v>76.5</v>
      </c>
    </row>
    <row r="96" spans="2:19">
      <c r="B96" s="458"/>
      <c r="C96" s="314">
        <f t="shared" si="2"/>
        <v>31</v>
      </c>
      <c r="D96" t="s">
        <v>61</v>
      </c>
      <c r="E96" s="300" t="s">
        <v>3</v>
      </c>
      <c r="F96" s="261" t="s">
        <v>228</v>
      </c>
      <c r="G96">
        <v>78</v>
      </c>
      <c r="I96">
        <v>72</v>
      </c>
      <c r="Q96">
        <v>150</v>
      </c>
      <c r="R96">
        <v>2</v>
      </c>
      <c r="S96" s="231">
        <v>75</v>
      </c>
    </row>
    <row r="97" spans="2:19">
      <c r="B97" s="458"/>
      <c r="C97" s="314">
        <f t="shared" si="2"/>
        <v>31</v>
      </c>
      <c r="D97" t="s">
        <v>221</v>
      </c>
      <c r="E97" s="300" t="s">
        <v>4</v>
      </c>
      <c r="F97" s="261" t="s">
        <v>222</v>
      </c>
      <c r="G97">
        <v>79</v>
      </c>
      <c r="I97">
        <v>71</v>
      </c>
      <c r="Q97">
        <v>150</v>
      </c>
      <c r="R97">
        <v>2</v>
      </c>
      <c r="S97" s="231">
        <v>75</v>
      </c>
    </row>
    <row r="98" spans="2:19">
      <c r="B98" s="458"/>
      <c r="C98" s="314">
        <f t="shared" si="2"/>
        <v>33</v>
      </c>
      <c r="D98" t="s">
        <v>567</v>
      </c>
      <c r="E98" s="300" t="s">
        <v>4</v>
      </c>
      <c r="F98" s="261" t="s">
        <v>205</v>
      </c>
      <c r="H98">
        <v>99</v>
      </c>
      <c r="Q98">
        <v>99</v>
      </c>
      <c r="R98">
        <v>1</v>
      </c>
      <c r="S98" s="231">
        <v>99</v>
      </c>
    </row>
    <row r="99" spans="2:19">
      <c r="B99" s="458"/>
      <c r="C99" s="314">
        <f t="shared" si="2"/>
        <v>34</v>
      </c>
      <c r="D99" t="s">
        <v>570</v>
      </c>
      <c r="E99" s="300" t="s">
        <v>3</v>
      </c>
      <c r="F99" s="261" t="s">
        <v>208</v>
      </c>
      <c r="I99">
        <v>98</v>
      </c>
      <c r="Q99">
        <v>98</v>
      </c>
      <c r="R99">
        <v>1</v>
      </c>
      <c r="S99" s="231">
        <v>98</v>
      </c>
    </row>
    <row r="100" spans="2:19">
      <c r="B100" s="458"/>
      <c r="C100" s="314">
        <f t="shared" si="2"/>
        <v>34</v>
      </c>
      <c r="D100" t="s">
        <v>711</v>
      </c>
      <c r="E100" s="300" t="s">
        <v>189</v>
      </c>
      <c r="F100" s="261" t="s">
        <v>213</v>
      </c>
      <c r="J100">
        <v>98</v>
      </c>
      <c r="Q100">
        <v>98</v>
      </c>
      <c r="R100">
        <v>1</v>
      </c>
      <c r="S100" s="231">
        <v>98</v>
      </c>
    </row>
    <row r="101" spans="2:19">
      <c r="B101" s="458"/>
      <c r="C101" s="314">
        <f t="shared" si="2"/>
        <v>36</v>
      </c>
      <c r="D101" t="s">
        <v>546</v>
      </c>
      <c r="E101" s="300" t="s">
        <v>5</v>
      </c>
      <c r="F101" s="261" t="s">
        <v>216</v>
      </c>
      <c r="H101">
        <v>97</v>
      </c>
      <c r="Q101">
        <v>97</v>
      </c>
      <c r="R101">
        <v>1</v>
      </c>
      <c r="S101" s="231">
        <v>97</v>
      </c>
    </row>
    <row r="102" spans="2:19">
      <c r="B102" s="458"/>
      <c r="C102" s="314">
        <f t="shared" si="2"/>
        <v>37</v>
      </c>
      <c r="D102" t="s">
        <v>556</v>
      </c>
      <c r="E102" s="300" t="s">
        <v>3</v>
      </c>
      <c r="F102" s="261" t="s">
        <v>208</v>
      </c>
      <c r="I102">
        <v>94</v>
      </c>
      <c r="Q102">
        <v>94</v>
      </c>
      <c r="R102">
        <v>1</v>
      </c>
      <c r="S102" s="231">
        <v>94</v>
      </c>
    </row>
    <row r="103" spans="2:19">
      <c r="B103" s="458"/>
      <c r="C103" s="314">
        <f t="shared" si="2"/>
        <v>37</v>
      </c>
      <c r="D103" t="s">
        <v>571</v>
      </c>
      <c r="E103" s="300" t="s">
        <v>189</v>
      </c>
      <c r="F103" s="261" t="s">
        <v>213</v>
      </c>
      <c r="J103">
        <v>94</v>
      </c>
      <c r="Q103">
        <v>94</v>
      </c>
      <c r="R103">
        <v>1</v>
      </c>
      <c r="S103" s="231">
        <v>94</v>
      </c>
    </row>
    <row r="104" spans="2:19">
      <c r="B104" s="458"/>
      <c r="C104" s="314">
        <f t="shared" si="2"/>
        <v>39</v>
      </c>
      <c r="D104" t="s">
        <v>547</v>
      </c>
      <c r="E104" s="300" t="s">
        <v>189</v>
      </c>
      <c r="F104" s="261" t="s">
        <v>225</v>
      </c>
      <c r="H104">
        <v>93</v>
      </c>
      <c r="Q104">
        <v>93</v>
      </c>
      <c r="R104">
        <v>1</v>
      </c>
      <c r="S104" s="231">
        <v>93</v>
      </c>
    </row>
    <row r="105" spans="2:19">
      <c r="B105" s="458"/>
      <c r="C105" s="314">
        <f t="shared" si="2"/>
        <v>40</v>
      </c>
      <c r="D105" t="s">
        <v>548</v>
      </c>
      <c r="E105" s="300" t="s">
        <v>189</v>
      </c>
      <c r="F105" s="261" t="s">
        <v>226</v>
      </c>
      <c r="H105">
        <v>92</v>
      </c>
      <c r="Q105">
        <v>92</v>
      </c>
      <c r="R105">
        <v>1</v>
      </c>
      <c r="S105" s="231">
        <v>92</v>
      </c>
    </row>
    <row r="106" spans="2:19">
      <c r="B106" s="458"/>
      <c r="C106" s="314">
        <f t="shared" si="2"/>
        <v>41</v>
      </c>
      <c r="D106" t="s">
        <v>366</v>
      </c>
      <c r="E106" s="300" t="s">
        <v>189</v>
      </c>
      <c r="F106" s="261" t="s">
        <v>223</v>
      </c>
      <c r="G106">
        <v>91</v>
      </c>
      <c r="Q106">
        <v>91</v>
      </c>
      <c r="R106">
        <v>1</v>
      </c>
      <c r="S106" s="231">
        <v>91</v>
      </c>
    </row>
    <row r="107" spans="2:19">
      <c r="B107" s="458"/>
      <c r="C107" s="314">
        <f t="shared" si="2"/>
        <v>42</v>
      </c>
      <c r="D107" t="s">
        <v>369</v>
      </c>
      <c r="E107" s="300" t="s">
        <v>5</v>
      </c>
      <c r="F107" s="261" t="s">
        <v>207</v>
      </c>
      <c r="G107">
        <v>90</v>
      </c>
      <c r="Q107">
        <v>90</v>
      </c>
      <c r="R107">
        <v>1</v>
      </c>
      <c r="S107" s="231">
        <v>90</v>
      </c>
    </row>
    <row r="108" spans="2:19">
      <c r="B108" s="458"/>
      <c r="C108" s="314">
        <f t="shared" si="2"/>
        <v>43</v>
      </c>
      <c r="D108" t="s">
        <v>553</v>
      </c>
      <c r="E108" s="300" t="s">
        <v>4</v>
      </c>
      <c r="F108" s="261" t="s">
        <v>207</v>
      </c>
      <c r="H108">
        <v>86</v>
      </c>
      <c r="Q108">
        <v>86</v>
      </c>
      <c r="R108">
        <v>1</v>
      </c>
      <c r="S108" s="231">
        <v>86</v>
      </c>
    </row>
    <row r="109" spans="2:19">
      <c r="B109" s="458"/>
      <c r="C109" s="314">
        <f t="shared" si="2"/>
        <v>44</v>
      </c>
      <c r="D109" t="s">
        <v>554</v>
      </c>
      <c r="E109" s="300" t="s">
        <v>3</v>
      </c>
      <c r="F109" s="261" t="s">
        <v>208</v>
      </c>
      <c r="H109">
        <v>85</v>
      </c>
      <c r="Q109">
        <v>85</v>
      </c>
      <c r="R109">
        <v>1</v>
      </c>
      <c r="S109" s="231">
        <v>85</v>
      </c>
    </row>
    <row r="110" spans="2:19">
      <c r="B110" s="458"/>
      <c r="C110" s="314">
        <f t="shared" si="2"/>
        <v>45</v>
      </c>
      <c r="D110" t="s">
        <v>230</v>
      </c>
      <c r="E110" s="300" t="s">
        <v>5</v>
      </c>
      <c r="F110" s="261" t="s">
        <v>219</v>
      </c>
      <c r="J110">
        <v>82</v>
      </c>
      <c r="Q110">
        <v>82</v>
      </c>
      <c r="R110">
        <v>1</v>
      </c>
      <c r="S110" s="231">
        <v>82</v>
      </c>
    </row>
    <row r="111" spans="2:19">
      <c r="B111" s="458"/>
      <c r="C111" s="314">
        <f t="shared" si="2"/>
        <v>46</v>
      </c>
      <c r="D111" t="s">
        <v>377</v>
      </c>
      <c r="E111" s="300" t="s">
        <v>3</v>
      </c>
      <c r="F111" s="261" t="s">
        <v>216</v>
      </c>
      <c r="G111">
        <v>81</v>
      </c>
      <c r="Q111">
        <v>81</v>
      </c>
      <c r="R111">
        <v>1</v>
      </c>
      <c r="S111" s="231">
        <v>81</v>
      </c>
    </row>
    <row r="112" spans="2:19">
      <c r="B112" s="458"/>
      <c r="C112" s="314">
        <f t="shared" si="2"/>
        <v>46</v>
      </c>
      <c r="D112" t="s">
        <v>198</v>
      </c>
      <c r="E112" s="300" t="s">
        <v>3</v>
      </c>
      <c r="F112" s="261" t="s">
        <v>223</v>
      </c>
      <c r="H112">
        <v>81</v>
      </c>
      <c r="Q112">
        <v>81</v>
      </c>
      <c r="R112">
        <v>1</v>
      </c>
      <c r="S112" s="231">
        <v>81</v>
      </c>
    </row>
    <row r="113" spans="2:19">
      <c r="B113" s="458"/>
      <c r="C113" s="314">
        <f t="shared" si="2"/>
        <v>48</v>
      </c>
      <c r="D113" t="s">
        <v>679</v>
      </c>
      <c r="E113" s="300" t="s">
        <v>4</v>
      </c>
      <c r="F113" s="261" t="s">
        <v>219</v>
      </c>
      <c r="I113">
        <v>79</v>
      </c>
      <c r="Q113">
        <v>79</v>
      </c>
      <c r="R113">
        <v>1</v>
      </c>
      <c r="S113" s="231">
        <v>79</v>
      </c>
    </row>
    <row r="114" spans="2:19">
      <c r="B114" s="458"/>
      <c r="C114" s="314">
        <f t="shared" si="2"/>
        <v>49</v>
      </c>
      <c r="D114" t="s">
        <v>680</v>
      </c>
      <c r="E114" s="300" t="s">
        <v>3</v>
      </c>
      <c r="F114" s="261" t="s">
        <v>223</v>
      </c>
      <c r="I114">
        <v>78</v>
      </c>
      <c r="Q114">
        <v>78</v>
      </c>
      <c r="R114">
        <v>1</v>
      </c>
      <c r="S114" s="231">
        <v>78</v>
      </c>
    </row>
    <row r="115" spans="2:19">
      <c r="B115" s="458"/>
      <c r="C115" s="314">
        <f t="shared" si="2"/>
        <v>50</v>
      </c>
      <c r="D115" t="s">
        <v>681</v>
      </c>
      <c r="E115" s="300" t="s">
        <v>189</v>
      </c>
      <c r="F115" s="261" t="s">
        <v>229</v>
      </c>
      <c r="I115">
        <v>77</v>
      </c>
      <c r="Q115">
        <v>77</v>
      </c>
      <c r="R115">
        <v>1</v>
      </c>
      <c r="S115" s="231">
        <v>77</v>
      </c>
    </row>
    <row r="116" spans="2:19">
      <c r="B116" s="458"/>
      <c r="C116" s="314">
        <f t="shared" si="2"/>
        <v>51</v>
      </c>
      <c r="D116" t="s">
        <v>393</v>
      </c>
      <c r="E116" s="300" t="s">
        <v>3</v>
      </c>
      <c r="F116" s="261" t="s">
        <v>229</v>
      </c>
      <c r="G116">
        <v>76</v>
      </c>
      <c r="Q116">
        <v>76</v>
      </c>
      <c r="R116">
        <v>1</v>
      </c>
      <c r="S116" s="231">
        <v>76</v>
      </c>
    </row>
    <row r="117" spans="2:19">
      <c r="B117" s="458"/>
      <c r="C117" s="314">
        <f t="shared" si="2"/>
        <v>52</v>
      </c>
      <c r="D117" t="s">
        <v>361</v>
      </c>
      <c r="E117" s="300" t="s">
        <v>3</v>
      </c>
      <c r="F117" s="261" t="s">
        <v>233</v>
      </c>
      <c r="I117">
        <v>75</v>
      </c>
      <c r="Q117">
        <v>75</v>
      </c>
      <c r="R117">
        <v>1</v>
      </c>
      <c r="S117" s="231">
        <v>75</v>
      </c>
    </row>
    <row r="118" spans="2:19">
      <c r="B118" s="458"/>
      <c r="C118" s="314">
        <f t="shared" si="2"/>
        <v>53</v>
      </c>
      <c r="D118" t="s">
        <v>682</v>
      </c>
      <c r="E118" s="300" t="s">
        <v>3</v>
      </c>
      <c r="F118" s="261" t="s">
        <v>206</v>
      </c>
      <c r="I118">
        <v>74</v>
      </c>
      <c r="Q118">
        <v>74</v>
      </c>
      <c r="R118">
        <v>1</v>
      </c>
      <c r="S118" s="231">
        <v>74</v>
      </c>
    </row>
    <row r="119" spans="2:19">
      <c r="B119" s="458"/>
      <c r="C119" s="314">
        <f t="shared" si="2"/>
        <v>54</v>
      </c>
      <c r="D119" t="s">
        <v>569</v>
      </c>
      <c r="E119" s="300" t="s">
        <v>189</v>
      </c>
      <c r="F119" s="261" t="s">
        <v>215</v>
      </c>
      <c r="H119">
        <v>73</v>
      </c>
      <c r="Q119">
        <v>73</v>
      </c>
      <c r="R119">
        <v>1</v>
      </c>
      <c r="S119" s="231">
        <v>73</v>
      </c>
    </row>
    <row r="120" spans="2:19">
      <c r="B120" s="458"/>
      <c r="C120" s="314">
        <f t="shared" si="2"/>
        <v>55</v>
      </c>
      <c r="D120" t="s">
        <v>561</v>
      </c>
      <c r="E120" s="300" t="s">
        <v>4</v>
      </c>
      <c r="F120" s="261" t="s">
        <v>207</v>
      </c>
      <c r="H120">
        <v>70</v>
      </c>
      <c r="Q120">
        <v>70</v>
      </c>
      <c r="R120">
        <v>1</v>
      </c>
      <c r="S120" s="231">
        <v>70</v>
      </c>
    </row>
    <row r="121" spans="2:19">
      <c r="B121" s="458"/>
      <c r="C121" s="314">
        <f t="shared" si="2"/>
        <v>56</v>
      </c>
      <c r="D121" t="s">
        <v>563</v>
      </c>
      <c r="E121" s="300" t="s">
        <v>3</v>
      </c>
      <c r="F121" s="261" t="s">
        <v>208</v>
      </c>
      <c r="H121">
        <v>68</v>
      </c>
      <c r="Q121">
        <v>68</v>
      </c>
      <c r="R121">
        <v>1</v>
      </c>
      <c r="S121" s="231">
        <v>68</v>
      </c>
    </row>
    <row r="122" spans="2:19">
      <c r="B122" s="458"/>
      <c r="C122" s="314">
        <f t="shared" si="2"/>
        <v>57</v>
      </c>
      <c r="D122" t="s">
        <v>565</v>
      </c>
      <c r="E122" s="300" t="s">
        <v>4</v>
      </c>
      <c r="F122" s="261" t="s">
        <v>216</v>
      </c>
      <c r="H122">
        <v>67</v>
      </c>
      <c r="Q122">
        <v>67</v>
      </c>
      <c r="R122">
        <v>1</v>
      </c>
      <c r="S122" s="231">
        <v>67</v>
      </c>
    </row>
    <row r="123" spans="2:19">
      <c r="B123" s="458"/>
      <c r="C123" s="314" t="e">
        <f t="shared" si="2"/>
        <v>#N/A</v>
      </c>
    </row>
    <row r="124" spans="2:19">
      <c r="B124" s="458"/>
      <c r="C124" s="314" t="e">
        <f t="shared" si="2"/>
        <v>#N/A</v>
      </c>
    </row>
    <row r="125" spans="2:19">
      <c r="B125" s="458"/>
      <c r="C125" s="314" t="e">
        <f t="shared" si="2"/>
        <v>#N/A</v>
      </c>
    </row>
    <row r="126" spans="2:19">
      <c r="B126" s="458"/>
      <c r="C126" s="314" t="e">
        <f t="shared" si="2"/>
        <v>#N/A</v>
      </c>
    </row>
    <row r="127" spans="2:19">
      <c r="B127" s="458"/>
      <c r="C127" s="314" t="e">
        <f t="shared" si="2"/>
        <v>#N/A</v>
      </c>
    </row>
    <row r="128" spans="2:19">
      <c r="B128" s="458"/>
      <c r="C128" s="314" t="e">
        <f t="shared" si="2"/>
        <v>#N/A</v>
      </c>
    </row>
    <row r="129" spans="2:3">
      <c r="B129" s="458"/>
      <c r="C129" s="314" t="e">
        <f t="shared" si="2"/>
        <v>#N/A</v>
      </c>
    </row>
    <row r="130" spans="2:3">
      <c r="B130" s="458"/>
      <c r="C130" s="314" t="e">
        <f t="shared" si="2"/>
        <v>#N/A</v>
      </c>
    </row>
    <row r="131" spans="2:3">
      <c r="B131" s="458"/>
      <c r="C131" s="314" t="e">
        <f t="shared" ref="C131:C173" si="3">RANK(Q131,Q$66:Q$173)</f>
        <v>#N/A</v>
      </c>
    </row>
    <row r="132" spans="2:3">
      <c r="B132" s="458"/>
      <c r="C132" s="314" t="e">
        <f t="shared" si="3"/>
        <v>#N/A</v>
      </c>
    </row>
    <row r="133" spans="2:3">
      <c r="B133" s="458"/>
      <c r="C133" s="314" t="e">
        <f t="shared" si="3"/>
        <v>#N/A</v>
      </c>
    </row>
    <row r="134" spans="2:3">
      <c r="B134" s="458"/>
      <c r="C134" s="314" t="e">
        <f t="shared" si="3"/>
        <v>#N/A</v>
      </c>
    </row>
    <row r="135" spans="2:3">
      <c r="B135" s="458"/>
      <c r="C135" s="314" t="e">
        <f t="shared" si="3"/>
        <v>#N/A</v>
      </c>
    </row>
    <row r="136" spans="2:3">
      <c r="B136" s="458"/>
      <c r="C136" s="314" t="e">
        <f t="shared" si="3"/>
        <v>#N/A</v>
      </c>
    </row>
    <row r="137" spans="2:3">
      <c r="B137" s="458"/>
      <c r="C137" s="314" t="e">
        <f t="shared" si="3"/>
        <v>#N/A</v>
      </c>
    </row>
    <row r="138" spans="2:3">
      <c r="B138" s="458"/>
      <c r="C138" s="314" t="e">
        <f t="shared" si="3"/>
        <v>#N/A</v>
      </c>
    </row>
    <row r="139" spans="2:3">
      <c r="B139" s="458"/>
      <c r="C139" s="314" t="e">
        <f t="shared" si="3"/>
        <v>#N/A</v>
      </c>
    </row>
    <row r="140" spans="2:3">
      <c r="B140" s="458"/>
      <c r="C140" s="314" t="e">
        <f t="shared" si="3"/>
        <v>#N/A</v>
      </c>
    </row>
    <row r="141" spans="2:3">
      <c r="B141" s="458"/>
      <c r="C141" s="314" t="e">
        <f t="shared" si="3"/>
        <v>#N/A</v>
      </c>
    </row>
    <row r="142" spans="2:3">
      <c r="B142" s="458"/>
      <c r="C142" s="314" t="e">
        <f t="shared" si="3"/>
        <v>#N/A</v>
      </c>
    </row>
    <row r="143" spans="2:3">
      <c r="B143" s="458"/>
      <c r="C143" s="314" t="e">
        <f t="shared" si="3"/>
        <v>#N/A</v>
      </c>
    </row>
    <row r="144" spans="2:3">
      <c r="B144" s="458"/>
      <c r="C144" s="314" t="e">
        <f t="shared" si="3"/>
        <v>#N/A</v>
      </c>
    </row>
    <row r="145" spans="2:3">
      <c r="B145" s="458"/>
      <c r="C145" s="314" t="e">
        <f t="shared" si="3"/>
        <v>#N/A</v>
      </c>
    </row>
    <row r="146" spans="2:3">
      <c r="B146" s="458"/>
      <c r="C146" s="314" t="e">
        <f t="shared" si="3"/>
        <v>#N/A</v>
      </c>
    </row>
    <row r="147" spans="2:3">
      <c r="B147" s="458"/>
      <c r="C147" s="314" t="e">
        <f t="shared" si="3"/>
        <v>#N/A</v>
      </c>
    </row>
    <row r="148" spans="2:3">
      <c r="B148" s="458"/>
      <c r="C148" s="314" t="e">
        <f t="shared" si="3"/>
        <v>#N/A</v>
      </c>
    </row>
    <row r="149" spans="2:3">
      <c r="B149" s="458"/>
      <c r="C149" s="314" t="e">
        <f t="shared" si="3"/>
        <v>#N/A</v>
      </c>
    </row>
    <row r="150" spans="2:3">
      <c r="B150" s="458"/>
      <c r="C150" s="314" t="e">
        <f t="shared" si="3"/>
        <v>#N/A</v>
      </c>
    </row>
    <row r="151" spans="2:3">
      <c r="B151" s="458"/>
      <c r="C151" s="314" t="e">
        <f t="shared" si="3"/>
        <v>#N/A</v>
      </c>
    </row>
    <row r="152" spans="2:3">
      <c r="B152" s="458"/>
      <c r="C152" s="314" t="e">
        <f t="shared" si="3"/>
        <v>#N/A</v>
      </c>
    </row>
    <row r="153" spans="2:3">
      <c r="B153" s="458"/>
      <c r="C153" s="314" t="e">
        <f t="shared" si="3"/>
        <v>#N/A</v>
      </c>
    </row>
    <row r="154" spans="2:3">
      <c r="B154" s="458"/>
      <c r="C154" s="314" t="e">
        <f t="shared" si="3"/>
        <v>#N/A</v>
      </c>
    </row>
    <row r="155" spans="2:3">
      <c r="B155" s="458"/>
      <c r="C155" s="314" t="e">
        <f t="shared" si="3"/>
        <v>#N/A</v>
      </c>
    </row>
    <row r="156" spans="2:3">
      <c r="B156" s="458"/>
      <c r="C156" s="314" t="e">
        <f t="shared" si="3"/>
        <v>#N/A</v>
      </c>
    </row>
    <row r="157" spans="2:3">
      <c r="B157" s="458"/>
      <c r="C157" s="314" t="e">
        <f t="shared" si="3"/>
        <v>#N/A</v>
      </c>
    </row>
    <row r="158" spans="2:3">
      <c r="B158" s="458"/>
      <c r="C158" s="314" t="e">
        <f t="shared" si="3"/>
        <v>#N/A</v>
      </c>
    </row>
    <row r="159" spans="2:3">
      <c r="B159" s="458"/>
      <c r="C159" s="314" t="e">
        <f t="shared" si="3"/>
        <v>#N/A</v>
      </c>
    </row>
    <row r="160" spans="2:3">
      <c r="B160" s="458"/>
      <c r="C160" s="314" t="e">
        <f t="shared" si="3"/>
        <v>#N/A</v>
      </c>
    </row>
    <row r="161" spans="2:19">
      <c r="B161" s="458"/>
      <c r="C161" s="314" t="e">
        <f t="shared" si="3"/>
        <v>#N/A</v>
      </c>
      <c r="F161"/>
      <c r="G161" s="280"/>
    </row>
    <row r="162" spans="2:19">
      <c r="B162" s="458"/>
      <c r="C162" s="314" t="e">
        <f t="shared" si="3"/>
        <v>#N/A</v>
      </c>
      <c r="F162"/>
      <c r="G162" s="280"/>
    </row>
    <row r="163" spans="2:19">
      <c r="B163" s="458"/>
      <c r="C163" s="314" t="e">
        <f t="shared" si="3"/>
        <v>#N/A</v>
      </c>
      <c r="E163" s="277"/>
      <c r="F163" s="257"/>
      <c r="G163" s="304"/>
      <c r="H163" s="299"/>
      <c r="Q163" s="99"/>
    </row>
    <row r="164" spans="2:19">
      <c r="B164" s="458"/>
      <c r="C164" s="314" t="e">
        <f t="shared" si="3"/>
        <v>#N/A</v>
      </c>
      <c r="F164"/>
      <c r="G164" s="280"/>
      <c r="H164" s="299"/>
      <c r="Q164" s="99"/>
    </row>
    <row r="165" spans="2:19">
      <c r="B165" s="458"/>
      <c r="C165" s="314" t="e">
        <f t="shared" si="3"/>
        <v>#N/A</v>
      </c>
      <c r="F165"/>
      <c r="G165" s="280"/>
    </row>
    <row r="166" spans="2:19">
      <c r="B166" s="458"/>
      <c r="C166" s="314" t="e">
        <f t="shared" si="3"/>
        <v>#N/A</v>
      </c>
      <c r="F166"/>
      <c r="G166" s="280"/>
    </row>
    <row r="167" spans="2:19">
      <c r="B167" s="458"/>
      <c r="C167" s="314" t="e">
        <f t="shared" si="3"/>
        <v>#N/A</v>
      </c>
      <c r="F167"/>
      <c r="G167" s="280"/>
    </row>
    <row r="168" spans="2:19">
      <c r="B168" s="458"/>
      <c r="C168" s="314" t="e">
        <f t="shared" si="3"/>
        <v>#N/A</v>
      </c>
      <c r="F168"/>
      <c r="G168" s="280"/>
    </row>
    <row r="169" spans="2:19">
      <c r="B169" s="458"/>
      <c r="C169" s="314" t="e">
        <f t="shared" si="3"/>
        <v>#N/A</v>
      </c>
      <c r="F169"/>
      <c r="G169" s="280"/>
    </row>
    <row r="170" spans="2:19">
      <c r="B170" s="458"/>
      <c r="C170" s="314" t="e">
        <f t="shared" si="3"/>
        <v>#N/A</v>
      </c>
      <c r="F170"/>
      <c r="G170" s="280"/>
    </row>
    <row r="171" spans="2:19">
      <c r="B171" s="458"/>
      <c r="C171" s="314" t="e">
        <f t="shared" si="3"/>
        <v>#N/A</v>
      </c>
      <c r="F171"/>
      <c r="G171" s="280"/>
    </row>
    <row r="172" spans="2:19">
      <c r="B172" s="458"/>
      <c r="C172" s="314" t="e">
        <f t="shared" si="3"/>
        <v>#N/A</v>
      </c>
      <c r="F172"/>
      <c r="G172" s="280"/>
    </row>
    <row r="173" spans="2:19">
      <c r="B173" s="458"/>
      <c r="C173" s="314" t="e">
        <f t="shared" si="3"/>
        <v>#N/A</v>
      </c>
      <c r="F173"/>
      <c r="G173" s="280"/>
    </row>
    <row r="174" spans="2:19">
      <c r="C174">
        <f t="shared" ref="C174" si="4">COUNTA(C66:C173)</f>
        <v>108</v>
      </c>
      <c r="F174"/>
      <c r="G174" s="280"/>
    </row>
    <row r="175" spans="2:19">
      <c r="B175" s="453"/>
      <c r="C175" s="459"/>
      <c r="D175" s="460"/>
      <c r="E175" s="461"/>
      <c r="F175" s="460"/>
      <c r="G175" s="462"/>
      <c r="H175" s="463"/>
      <c r="I175" s="463"/>
      <c r="J175" s="463"/>
      <c r="K175" s="463"/>
      <c r="L175" s="463"/>
      <c r="M175" s="463"/>
      <c r="N175" s="463"/>
      <c r="O175" s="626"/>
      <c r="P175" s="541"/>
      <c r="Q175" s="445"/>
    </row>
    <row r="176" spans="2:19">
      <c r="B176" s="464" t="s">
        <v>15</v>
      </c>
      <c r="C176" s="314">
        <f>RANK(Q176,Q$176:Q$335)</f>
        <v>1</v>
      </c>
      <c r="D176" s="3" t="s">
        <v>235</v>
      </c>
      <c r="E176" s="354" t="s">
        <v>3</v>
      </c>
      <c r="F176" s="261" t="s">
        <v>208</v>
      </c>
      <c r="G176">
        <v>91</v>
      </c>
      <c r="H176">
        <v>87</v>
      </c>
      <c r="I176">
        <v>97</v>
      </c>
      <c r="J176">
        <v>95</v>
      </c>
      <c r="Q176">
        <v>370</v>
      </c>
      <c r="R176">
        <v>4</v>
      </c>
      <c r="S176" s="231">
        <v>92.5</v>
      </c>
    </row>
    <row r="177" spans="2:19">
      <c r="B177" s="464"/>
      <c r="C177" s="314">
        <f t="shared" ref="C177:C240" si="5">RANK(Q177,Q$176:Q$335)</f>
        <v>2</v>
      </c>
      <c r="D177" s="3" t="s">
        <v>85</v>
      </c>
      <c r="E177" s="354" t="s">
        <v>3</v>
      </c>
      <c r="F177" s="261" t="s">
        <v>219</v>
      </c>
      <c r="G177">
        <v>89</v>
      </c>
      <c r="H177">
        <v>91</v>
      </c>
      <c r="I177">
        <v>93</v>
      </c>
      <c r="J177">
        <v>84</v>
      </c>
      <c r="Q177">
        <v>357</v>
      </c>
      <c r="R177">
        <v>4</v>
      </c>
      <c r="S177" s="231">
        <v>89.25</v>
      </c>
    </row>
    <row r="178" spans="2:19">
      <c r="B178" s="464"/>
      <c r="C178" s="314">
        <f t="shared" si="5"/>
        <v>3</v>
      </c>
      <c r="D178" s="3" t="s">
        <v>12</v>
      </c>
      <c r="E178" s="354" t="s">
        <v>3</v>
      </c>
      <c r="F178" s="261" t="s">
        <v>216</v>
      </c>
      <c r="G178">
        <v>83</v>
      </c>
      <c r="H178">
        <v>85</v>
      </c>
      <c r="I178">
        <v>95</v>
      </c>
      <c r="J178">
        <v>88</v>
      </c>
      <c r="Q178">
        <v>351</v>
      </c>
      <c r="R178">
        <v>4</v>
      </c>
      <c r="S178" s="231">
        <v>87.75</v>
      </c>
    </row>
    <row r="179" spans="2:19">
      <c r="B179" s="464"/>
      <c r="C179" s="314">
        <f t="shared" si="5"/>
        <v>4</v>
      </c>
      <c r="D179" s="3" t="s">
        <v>279</v>
      </c>
      <c r="E179" s="354" t="s">
        <v>189</v>
      </c>
      <c r="F179" s="261" t="s">
        <v>227</v>
      </c>
      <c r="G179">
        <v>87</v>
      </c>
      <c r="H179">
        <v>90</v>
      </c>
      <c r="I179">
        <v>77</v>
      </c>
      <c r="J179">
        <v>81</v>
      </c>
      <c r="Q179">
        <v>335</v>
      </c>
      <c r="R179">
        <v>4</v>
      </c>
      <c r="S179" s="231">
        <v>83.75</v>
      </c>
    </row>
    <row r="180" spans="2:19">
      <c r="B180" s="464"/>
      <c r="C180" s="314">
        <f t="shared" si="5"/>
        <v>5</v>
      </c>
      <c r="D180" s="3" t="s">
        <v>192</v>
      </c>
      <c r="E180" s="354" t="s">
        <v>5</v>
      </c>
      <c r="F180" s="261" t="s">
        <v>218</v>
      </c>
      <c r="G180">
        <v>73</v>
      </c>
      <c r="H180">
        <v>71</v>
      </c>
      <c r="I180">
        <v>84</v>
      </c>
      <c r="J180">
        <v>87</v>
      </c>
      <c r="Q180">
        <v>315</v>
      </c>
      <c r="R180">
        <v>4</v>
      </c>
      <c r="S180" s="231">
        <v>78.75</v>
      </c>
    </row>
    <row r="181" spans="2:19">
      <c r="B181" s="464"/>
      <c r="C181" s="314">
        <f t="shared" si="5"/>
        <v>6</v>
      </c>
      <c r="D181" s="3" t="s">
        <v>408</v>
      </c>
      <c r="E181" s="354" t="s">
        <v>4</v>
      </c>
      <c r="F181" s="261" t="s">
        <v>222</v>
      </c>
      <c r="G181">
        <v>76</v>
      </c>
      <c r="H181">
        <v>77</v>
      </c>
      <c r="I181">
        <v>80</v>
      </c>
      <c r="J181">
        <v>80</v>
      </c>
      <c r="Q181">
        <v>313</v>
      </c>
      <c r="R181">
        <v>4</v>
      </c>
      <c r="S181" s="231">
        <v>78.25</v>
      </c>
    </row>
    <row r="182" spans="2:19">
      <c r="B182" s="464"/>
      <c r="C182" s="314">
        <f t="shared" si="5"/>
        <v>7</v>
      </c>
      <c r="D182" s="3" t="s">
        <v>396</v>
      </c>
      <c r="E182" s="354" t="s">
        <v>4</v>
      </c>
      <c r="F182" s="261" t="s">
        <v>214</v>
      </c>
      <c r="G182">
        <v>99</v>
      </c>
      <c r="I182">
        <v>99</v>
      </c>
      <c r="J182">
        <v>99</v>
      </c>
      <c r="Q182">
        <v>297</v>
      </c>
      <c r="R182">
        <v>3</v>
      </c>
      <c r="S182" s="231">
        <v>99</v>
      </c>
    </row>
    <row r="183" spans="2:19">
      <c r="B183" s="464"/>
      <c r="C183" s="314">
        <f t="shared" si="5"/>
        <v>8</v>
      </c>
      <c r="D183" s="3" t="s">
        <v>237</v>
      </c>
      <c r="E183" s="354" t="s">
        <v>5</v>
      </c>
      <c r="F183" s="261" t="s">
        <v>245</v>
      </c>
      <c r="G183">
        <v>70</v>
      </c>
      <c r="H183">
        <v>70</v>
      </c>
      <c r="I183">
        <v>91</v>
      </c>
      <c r="J183">
        <v>54</v>
      </c>
      <c r="Q183">
        <v>285</v>
      </c>
      <c r="R183">
        <v>4</v>
      </c>
      <c r="S183" s="231">
        <v>71.25</v>
      </c>
    </row>
    <row r="184" spans="2:19">
      <c r="B184" s="464"/>
      <c r="C184" s="314">
        <f t="shared" si="5"/>
        <v>9</v>
      </c>
      <c r="D184" t="s">
        <v>239</v>
      </c>
      <c r="E184" s="300" t="s">
        <v>189</v>
      </c>
      <c r="F184" s="261" t="s">
        <v>245</v>
      </c>
      <c r="G184">
        <v>79</v>
      </c>
      <c r="H184">
        <v>65</v>
      </c>
      <c r="I184">
        <v>74</v>
      </c>
      <c r="J184">
        <v>65</v>
      </c>
      <c r="Q184">
        <v>283</v>
      </c>
      <c r="R184">
        <v>4</v>
      </c>
      <c r="S184" s="231">
        <v>70.75</v>
      </c>
    </row>
    <row r="185" spans="2:19">
      <c r="B185" s="464"/>
      <c r="C185" s="314">
        <f t="shared" si="5"/>
        <v>10</v>
      </c>
      <c r="D185" t="s">
        <v>191</v>
      </c>
      <c r="E185" s="300" t="s">
        <v>5</v>
      </c>
      <c r="F185" s="261" t="s">
        <v>228</v>
      </c>
      <c r="G185">
        <v>97</v>
      </c>
      <c r="H185">
        <v>96</v>
      </c>
      <c r="J185">
        <v>83</v>
      </c>
      <c r="Q185">
        <v>276</v>
      </c>
      <c r="R185">
        <v>3</v>
      </c>
      <c r="S185" s="231">
        <v>92</v>
      </c>
    </row>
    <row r="186" spans="2:19">
      <c r="B186" s="464"/>
      <c r="C186" s="314">
        <f t="shared" si="5"/>
        <v>11</v>
      </c>
      <c r="D186" t="s">
        <v>426</v>
      </c>
      <c r="E186" s="300" t="s">
        <v>3</v>
      </c>
      <c r="F186" s="261" t="s">
        <v>233</v>
      </c>
      <c r="G186">
        <v>65</v>
      </c>
      <c r="H186">
        <v>58</v>
      </c>
      <c r="I186">
        <v>71</v>
      </c>
      <c r="J186">
        <v>73</v>
      </c>
      <c r="Q186">
        <v>267</v>
      </c>
      <c r="R186">
        <v>4</v>
      </c>
      <c r="S186" s="231">
        <v>66.75</v>
      </c>
    </row>
    <row r="187" spans="2:19">
      <c r="B187" s="464"/>
      <c r="C187" s="314">
        <f t="shared" si="5"/>
        <v>12</v>
      </c>
      <c r="D187" t="s">
        <v>14</v>
      </c>
      <c r="E187" s="300" t="s">
        <v>3</v>
      </c>
      <c r="F187" s="261" t="s">
        <v>233</v>
      </c>
      <c r="G187">
        <v>88</v>
      </c>
      <c r="H187">
        <v>84</v>
      </c>
      <c r="J187">
        <v>89</v>
      </c>
      <c r="Q187">
        <v>261</v>
      </c>
      <c r="R187">
        <v>3</v>
      </c>
      <c r="S187" s="231">
        <v>87</v>
      </c>
    </row>
    <row r="188" spans="2:19">
      <c r="B188" s="464"/>
      <c r="C188" s="314">
        <f t="shared" si="5"/>
        <v>13</v>
      </c>
      <c r="D188" t="s">
        <v>585</v>
      </c>
      <c r="E188" s="300" t="s">
        <v>4</v>
      </c>
      <c r="F188" s="261" t="s">
        <v>216</v>
      </c>
      <c r="H188">
        <v>81</v>
      </c>
      <c r="I188">
        <v>87</v>
      </c>
      <c r="J188">
        <v>90</v>
      </c>
      <c r="Q188">
        <v>258</v>
      </c>
      <c r="R188">
        <v>3</v>
      </c>
      <c r="S188" s="231">
        <v>86</v>
      </c>
    </row>
    <row r="189" spans="2:19">
      <c r="B189" s="464"/>
      <c r="C189" s="314">
        <f t="shared" si="5"/>
        <v>14</v>
      </c>
      <c r="D189" t="s">
        <v>402</v>
      </c>
      <c r="E189" s="300" t="s">
        <v>3</v>
      </c>
      <c r="F189" s="261" t="s">
        <v>220</v>
      </c>
      <c r="G189">
        <v>86</v>
      </c>
      <c r="I189">
        <v>83</v>
      </c>
      <c r="J189">
        <v>74</v>
      </c>
      <c r="Q189">
        <v>243</v>
      </c>
      <c r="R189">
        <v>3</v>
      </c>
      <c r="S189" s="231">
        <v>81</v>
      </c>
    </row>
    <row r="190" spans="2:19">
      <c r="B190" s="464"/>
      <c r="C190" s="314">
        <f t="shared" si="5"/>
        <v>15</v>
      </c>
      <c r="D190" t="s">
        <v>41</v>
      </c>
      <c r="E190" s="300" t="s">
        <v>3</v>
      </c>
      <c r="F190" s="261" t="s">
        <v>229</v>
      </c>
      <c r="G190">
        <v>69</v>
      </c>
      <c r="H190">
        <v>83</v>
      </c>
      <c r="I190">
        <v>90</v>
      </c>
      <c r="Q190">
        <v>242</v>
      </c>
      <c r="R190">
        <v>3</v>
      </c>
      <c r="S190" s="231">
        <v>80.666666666666671</v>
      </c>
    </row>
    <row r="191" spans="2:19">
      <c r="B191" s="464"/>
      <c r="C191" s="314">
        <f t="shared" si="5"/>
        <v>16</v>
      </c>
      <c r="D191" t="s">
        <v>581</v>
      </c>
      <c r="E191" s="300" t="s">
        <v>189</v>
      </c>
      <c r="F191" s="261" t="s">
        <v>219</v>
      </c>
      <c r="H191">
        <v>86</v>
      </c>
      <c r="I191">
        <v>70</v>
      </c>
      <c r="J191">
        <v>85</v>
      </c>
      <c r="Q191">
        <v>241</v>
      </c>
      <c r="R191">
        <v>3</v>
      </c>
      <c r="S191" s="231">
        <v>80.333333333333329</v>
      </c>
    </row>
    <row r="192" spans="2:19">
      <c r="B192" s="464"/>
      <c r="C192" s="314">
        <f t="shared" si="5"/>
        <v>17</v>
      </c>
      <c r="D192" t="s">
        <v>602</v>
      </c>
      <c r="E192" s="300" t="s">
        <v>4</v>
      </c>
      <c r="F192" s="261" t="s">
        <v>223</v>
      </c>
      <c r="H192">
        <v>63</v>
      </c>
      <c r="I192">
        <v>78</v>
      </c>
      <c r="J192">
        <v>92</v>
      </c>
      <c r="Q192">
        <v>233</v>
      </c>
      <c r="R192">
        <v>3</v>
      </c>
      <c r="S192" s="231">
        <v>77.666666666666671</v>
      </c>
    </row>
    <row r="193" spans="2:19">
      <c r="B193" s="464"/>
      <c r="C193" s="314">
        <f t="shared" si="5"/>
        <v>18</v>
      </c>
      <c r="D193" t="s">
        <v>589</v>
      </c>
      <c r="E193" s="300" t="s">
        <v>4</v>
      </c>
      <c r="F193" s="261" t="s">
        <v>229</v>
      </c>
      <c r="H193">
        <v>76</v>
      </c>
      <c r="I193">
        <v>79</v>
      </c>
      <c r="J193">
        <v>75</v>
      </c>
      <c r="Q193">
        <v>230</v>
      </c>
      <c r="R193">
        <v>3</v>
      </c>
      <c r="S193" s="231">
        <v>76.666666666666671</v>
      </c>
    </row>
    <row r="194" spans="2:19">
      <c r="B194" s="464"/>
      <c r="C194" s="314">
        <f t="shared" si="5"/>
        <v>19</v>
      </c>
      <c r="D194" t="s">
        <v>406</v>
      </c>
      <c r="E194" s="300" t="s">
        <v>3</v>
      </c>
      <c r="F194" s="261" t="s">
        <v>210</v>
      </c>
      <c r="G194">
        <v>80</v>
      </c>
      <c r="I194">
        <v>68</v>
      </c>
      <c r="J194">
        <v>70</v>
      </c>
      <c r="Q194">
        <v>218</v>
      </c>
      <c r="R194">
        <v>3</v>
      </c>
      <c r="S194" s="231">
        <v>72.666666666666671</v>
      </c>
    </row>
    <row r="195" spans="2:19">
      <c r="B195" s="464"/>
      <c r="C195" s="314">
        <f t="shared" si="5"/>
        <v>20</v>
      </c>
      <c r="D195" t="s">
        <v>410</v>
      </c>
      <c r="E195" s="300" t="s">
        <v>3</v>
      </c>
      <c r="F195" s="261" t="s">
        <v>222</v>
      </c>
      <c r="G195">
        <v>74</v>
      </c>
      <c r="H195">
        <v>64</v>
      </c>
      <c r="I195">
        <v>76</v>
      </c>
      <c r="Q195">
        <v>214</v>
      </c>
      <c r="R195">
        <v>3</v>
      </c>
      <c r="S195" s="231">
        <v>71.333333333333329</v>
      </c>
    </row>
    <row r="196" spans="2:19">
      <c r="B196" s="464"/>
      <c r="C196" s="314">
        <f t="shared" si="5"/>
        <v>21</v>
      </c>
      <c r="D196" t="s">
        <v>263</v>
      </c>
      <c r="E196" s="300" t="s">
        <v>3</v>
      </c>
      <c r="F196" s="261" t="s">
        <v>216</v>
      </c>
      <c r="G196">
        <v>96</v>
      </c>
      <c r="J196">
        <v>98</v>
      </c>
      <c r="Q196">
        <v>194</v>
      </c>
      <c r="R196">
        <v>2</v>
      </c>
      <c r="S196" s="231">
        <v>97</v>
      </c>
    </row>
    <row r="197" spans="2:19">
      <c r="B197" s="464"/>
      <c r="C197" s="314">
        <f t="shared" si="5"/>
        <v>22</v>
      </c>
      <c r="D197" t="s">
        <v>247</v>
      </c>
      <c r="E197" s="300" t="s">
        <v>4</v>
      </c>
      <c r="F197" s="261" t="s">
        <v>215</v>
      </c>
      <c r="H197">
        <v>59</v>
      </c>
      <c r="I197">
        <v>65</v>
      </c>
      <c r="J197">
        <v>66</v>
      </c>
      <c r="Q197">
        <v>190</v>
      </c>
      <c r="R197">
        <v>3</v>
      </c>
      <c r="S197" s="231">
        <v>63.333333333333336</v>
      </c>
    </row>
    <row r="198" spans="2:19">
      <c r="B198" s="464"/>
      <c r="C198" s="314">
        <f t="shared" si="5"/>
        <v>23</v>
      </c>
      <c r="D198" t="s">
        <v>252</v>
      </c>
      <c r="E198" s="300" t="s">
        <v>189</v>
      </c>
      <c r="F198" s="261" t="s">
        <v>223</v>
      </c>
      <c r="G198">
        <v>92</v>
      </c>
      <c r="H198">
        <v>97</v>
      </c>
      <c r="Q198">
        <v>189</v>
      </c>
      <c r="R198">
        <v>2</v>
      </c>
      <c r="S198" s="231">
        <v>94.5</v>
      </c>
    </row>
    <row r="199" spans="2:19">
      <c r="B199" s="464"/>
      <c r="C199" s="314">
        <f t="shared" si="5"/>
        <v>24</v>
      </c>
      <c r="D199" t="s">
        <v>438</v>
      </c>
      <c r="E199" s="300" t="s">
        <v>3</v>
      </c>
      <c r="F199" s="261" t="s">
        <v>229</v>
      </c>
      <c r="G199">
        <v>62</v>
      </c>
      <c r="H199">
        <v>60</v>
      </c>
      <c r="I199">
        <v>66</v>
      </c>
      <c r="Q199">
        <v>188</v>
      </c>
      <c r="R199">
        <v>3</v>
      </c>
      <c r="S199" s="231">
        <v>62.666666666666664</v>
      </c>
    </row>
    <row r="200" spans="2:19">
      <c r="B200" s="464"/>
      <c r="C200" s="314">
        <f t="shared" si="5"/>
        <v>25</v>
      </c>
      <c r="D200" t="s">
        <v>440</v>
      </c>
      <c r="E200" s="300" t="s">
        <v>5</v>
      </c>
      <c r="F200" s="261" t="s">
        <v>245</v>
      </c>
      <c r="G200">
        <v>61</v>
      </c>
      <c r="H200">
        <v>62</v>
      </c>
      <c r="J200">
        <v>64</v>
      </c>
      <c r="Q200">
        <v>187</v>
      </c>
      <c r="R200">
        <v>3</v>
      </c>
      <c r="S200" s="231">
        <v>62.333333333333336</v>
      </c>
    </row>
    <row r="201" spans="2:19">
      <c r="B201" s="464"/>
      <c r="C201" s="314">
        <f t="shared" si="5"/>
        <v>26</v>
      </c>
      <c r="D201" t="s">
        <v>574</v>
      </c>
      <c r="E201" s="300" t="s">
        <v>5</v>
      </c>
      <c r="F201" s="261" t="s">
        <v>238</v>
      </c>
      <c r="H201">
        <v>93</v>
      </c>
      <c r="J201">
        <v>93</v>
      </c>
      <c r="Q201">
        <v>186</v>
      </c>
      <c r="R201">
        <v>2</v>
      </c>
      <c r="S201" s="231">
        <v>93</v>
      </c>
    </row>
    <row r="202" spans="2:19">
      <c r="B202" s="464"/>
      <c r="C202" s="314">
        <f t="shared" si="5"/>
        <v>27</v>
      </c>
      <c r="D202" t="s">
        <v>398</v>
      </c>
      <c r="E202" s="300" t="s">
        <v>5</v>
      </c>
      <c r="F202" s="261" t="s">
        <v>208</v>
      </c>
      <c r="G202">
        <v>90</v>
      </c>
      <c r="H202">
        <v>92</v>
      </c>
      <c r="Q202">
        <v>182</v>
      </c>
      <c r="R202">
        <v>2</v>
      </c>
      <c r="S202" s="231">
        <v>91</v>
      </c>
    </row>
    <row r="203" spans="2:19">
      <c r="B203" s="464"/>
      <c r="C203" s="314">
        <f t="shared" si="5"/>
        <v>28</v>
      </c>
      <c r="D203" t="s">
        <v>576</v>
      </c>
      <c r="E203" s="300" t="s">
        <v>4</v>
      </c>
      <c r="F203" s="261" t="s">
        <v>216</v>
      </c>
      <c r="H203">
        <v>89</v>
      </c>
      <c r="I203">
        <v>92</v>
      </c>
      <c r="Q203">
        <v>181</v>
      </c>
      <c r="R203">
        <v>2</v>
      </c>
      <c r="S203" s="231">
        <v>90.5</v>
      </c>
    </row>
    <row r="204" spans="2:19">
      <c r="B204" s="464"/>
      <c r="C204" s="314">
        <f t="shared" si="5"/>
        <v>29</v>
      </c>
      <c r="D204" t="s">
        <v>563</v>
      </c>
      <c r="E204" s="300" t="s">
        <v>3</v>
      </c>
      <c r="F204" s="261" t="s">
        <v>208</v>
      </c>
      <c r="I204">
        <v>82</v>
      </c>
      <c r="J204">
        <v>96</v>
      </c>
      <c r="Q204">
        <v>178</v>
      </c>
      <c r="R204">
        <v>2</v>
      </c>
      <c r="S204" s="231">
        <v>89</v>
      </c>
    </row>
    <row r="205" spans="2:19">
      <c r="B205" s="464"/>
      <c r="C205" s="314">
        <f t="shared" si="5"/>
        <v>30</v>
      </c>
      <c r="D205" t="s">
        <v>409</v>
      </c>
      <c r="E205" s="300" t="s">
        <v>3</v>
      </c>
      <c r="F205" s="261" t="s">
        <v>208</v>
      </c>
      <c r="G205">
        <v>75</v>
      </c>
      <c r="I205">
        <v>98</v>
      </c>
      <c r="Q205">
        <v>173</v>
      </c>
      <c r="R205">
        <v>2</v>
      </c>
      <c r="S205" s="231">
        <v>86.5</v>
      </c>
    </row>
    <row r="206" spans="2:19">
      <c r="B206" s="464"/>
      <c r="C206" s="314">
        <f t="shared" si="5"/>
        <v>31</v>
      </c>
      <c r="D206" t="s">
        <v>404</v>
      </c>
      <c r="E206" s="300" t="s">
        <v>3</v>
      </c>
      <c r="F206" s="261" t="s">
        <v>228</v>
      </c>
      <c r="G206">
        <v>82</v>
      </c>
      <c r="H206">
        <v>82</v>
      </c>
      <c r="Q206">
        <v>164</v>
      </c>
      <c r="R206">
        <v>2</v>
      </c>
      <c r="S206" s="231">
        <v>82</v>
      </c>
    </row>
    <row r="207" spans="2:19">
      <c r="B207" s="464"/>
      <c r="C207" s="314">
        <f t="shared" si="5"/>
        <v>32</v>
      </c>
      <c r="D207" t="s">
        <v>593</v>
      </c>
      <c r="E207" s="300" t="s">
        <v>4</v>
      </c>
      <c r="F207" s="261" t="s">
        <v>216</v>
      </c>
      <c r="H207">
        <v>68</v>
      </c>
      <c r="I207">
        <v>94</v>
      </c>
      <c r="Q207">
        <v>162</v>
      </c>
      <c r="R207">
        <v>2</v>
      </c>
      <c r="S207" s="231">
        <v>81</v>
      </c>
    </row>
    <row r="208" spans="2:19">
      <c r="B208" s="464"/>
      <c r="C208" s="314">
        <f t="shared" si="5"/>
        <v>33</v>
      </c>
      <c r="D208" t="s">
        <v>411</v>
      </c>
      <c r="E208" s="300" t="s">
        <v>189</v>
      </c>
      <c r="F208" s="261" t="s">
        <v>228</v>
      </c>
      <c r="G208">
        <v>72</v>
      </c>
      <c r="H208">
        <v>88</v>
      </c>
      <c r="Q208">
        <v>160</v>
      </c>
      <c r="R208">
        <v>2</v>
      </c>
      <c r="S208" s="231">
        <v>80</v>
      </c>
    </row>
    <row r="209" spans="2:19">
      <c r="B209" s="464"/>
      <c r="C209" s="314">
        <f t="shared" si="5"/>
        <v>34</v>
      </c>
      <c r="D209" t="s">
        <v>407</v>
      </c>
      <c r="E209" s="300" t="s">
        <v>4</v>
      </c>
      <c r="F209" s="261" t="s">
        <v>233</v>
      </c>
      <c r="G209">
        <v>77</v>
      </c>
      <c r="H209">
        <v>75</v>
      </c>
      <c r="Q209">
        <v>152</v>
      </c>
      <c r="R209">
        <v>2</v>
      </c>
      <c r="S209" s="231">
        <v>76</v>
      </c>
    </row>
    <row r="210" spans="2:19">
      <c r="B210" s="464"/>
      <c r="C210" s="314">
        <f t="shared" si="5"/>
        <v>35</v>
      </c>
      <c r="D210" t="s">
        <v>277</v>
      </c>
      <c r="E210" s="300" t="s">
        <v>189</v>
      </c>
      <c r="F210" s="261" t="s">
        <v>228</v>
      </c>
      <c r="G210">
        <v>78</v>
      </c>
      <c r="I210">
        <v>72</v>
      </c>
      <c r="Q210">
        <v>150</v>
      </c>
      <c r="R210">
        <v>2</v>
      </c>
      <c r="S210" s="231">
        <v>75</v>
      </c>
    </row>
    <row r="211" spans="2:19">
      <c r="B211" s="464"/>
      <c r="C211" s="314">
        <f t="shared" si="5"/>
        <v>35</v>
      </c>
      <c r="D211" t="s">
        <v>267</v>
      </c>
      <c r="E211" s="300" t="s">
        <v>3</v>
      </c>
      <c r="F211" s="261" t="s">
        <v>219</v>
      </c>
      <c r="I211">
        <v>81</v>
      </c>
      <c r="J211">
        <v>69</v>
      </c>
      <c r="Q211">
        <v>150</v>
      </c>
      <c r="R211">
        <v>2</v>
      </c>
      <c r="S211" s="231">
        <v>75</v>
      </c>
    </row>
    <row r="212" spans="2:19">
      <c r="B212" s="464"/>
      <c r="C212" s="314">
        <f t="shared" si="5"/>
        <v>37</v>
      </c>
      <c r="D212" t="s">
        <v>265</v>
      </c>
      <c r="E212" s="300" t="s">
        <v>3</v>
      </c>
      <c r="F212" s="261" t="s">
        <v>226</v>
      </c>
      <c r="G212">
        <v>57</v>
      </c>
      <c r="J212">
        <v>91</v>
      </c>
      <c r="Q212">
        <v>148</v>
      </c>
      <c r="R212">
        <v>2</v>
      </c>
      <c r="S212" s="231">
        <v>74</v>
      </c>
    </row>
    <row r="213" spans="2:19">
      <c r="B213" s="464"/>
      <c r="C213" s="314">
        <f t="shared" si="5"/>
        <v>38</v>
      </c>
      <c r="D213" t="s">
        <v>420</v>
      </c>
      <c r="E213" s="300" t="s">
        <v>5</v>
      </c>
      <c r="F213" s="261" t="s">
        <v>216</v>
      </c>
      <c r="G213">
        <v>68</v>
      </c>
      <c r="J213">
        <v>76</v>
      </c>
      <c r="Q213">
        <v>144</v>
      </c>
      <c r="R213">
        <v>2</v>
      </c>
      <c r="S213" s="231">
        <v>72</v>
      </c>
    </row>
    <row r="214" spans="2:19">
      <c r="B214" s="464"/>
      <c r="C214" s="314">
        <f t="shared" si="5"/>
        <v>39</v>
      </c>
      <c r="D214" t="s">
        <v>627</v>
      </c>
      <c r="E214" s="300" t="s">
        <v>4</v>
      </c>
      <c r="F214" s="261" t="s">
        <v>219</v>
      </c>
      <c r="H214">
        <v>69</v>
      </c>
      <c r="J214">
        <v>71</v>
      </c>
      <c r="Q214">
        <v>140</v>
      </c>
      <c r="R214">
        <v>2</v>
      </c>
      <c r="S214" s="231">
        <v>70</v>
      </c>
    </row>
    <row r="215" spans="2:19">
      <c r="B215" s="464"/>
      <c r="C215" s="314">
        <f t="shared" si="5"/>
        <v>40</v>
      </c>
      <c r="D215" t="s">
        <v>422</v>
      </c>
      <c r="E215" s="300" t="s">
        <v>6</v>
      </c>
      <c r="F215" s="261" t="s">
        <v>216</v>
      </c>
      <c r="G215">
        <v>67</v>
      </c>
      <c r="J215">
        <v>72</v>
      </c>
      <c r="Q215">
        <v>139</v>
      </c>
      <c r="R215">
        <v>2</v>
      </c>
      <c r="S215" s="231">
        <v>69.5</v>
      </c>
    </row>
    <row r="216" spans="2:19">
      <c r="B216" s="464"/>
      <c r="C216" s="314">
        <f t="shared" si="5"/>
        <v>41</v>
      </c>
      <c r="D216" t="s">
        <v>691</v>
      </c>
      <c r="E216" s="300" t="s">
        <v>189</v>
      </c>
      <c r="F216" s="261" t="s">
        <v>222</v>
      </c>
      <c r="I216">
        <v>69</v>
      </c>
      <c r="J216">
        <v>62</v>
      </c>
      <c r="Q216">
        <v>131</v>
      </c>
      <c r="R216">
        <v>2</v>
      </c>
      <c r="S216" s="231">
        <v>65.5</v>
      </c>
    </row>
    <row r="217" spans="2:19">
      <c r="B217" s="464"/>
      <c r="C217" s="314">
        <f t="shared" si="5"/>
        <v>41</v>
      </c>
      <c r="D217" t="s">
        <v>630</v>
      </c>
      <c r="E217" s="300" t="s">
        <v>4</v>
      </c>
      <c r="F217" s="261" t="s">
        <v>220</v>
      </c>
      <c r="I217">
        <v>75</v>
      </c>
      <c r="J217">
        <v>56</v>
      </c>
      <c r="Q217">
        <v>131</v>
      </c>
      <c r="R217">
        <v>2</v>
      </c>
      <c r="S217" s="231">
        <v>65.5</v>
      </c>
    </row>
    <row r="218" spans="2:19">
      <c r="B218" s="464"/>
      <c r="C218" s="314">
        <f t="shared" si="5"/>
        <v>43</v>
      </c>
      <c r="D218" t="s">
        <v>591</v>
      </c>
      <c r="E218" s="300" t="s">
        <v>4</v>
      </c>
      <c r="F218" s="261" t="s">
        <v>208</v>
      </c>
      <c r="H218">
        <v>72</v>
      </c>
      <c r="J218">
        <v>57</v>
      </c>
      <c r="Q218">
        <v>129</v>
      </c>
      <c r="R218">
        <v>2</v>
      </c>
      <c r="S218" s="231">
        <v>64.5</v>
      </c>
    </row>
    <row r="219" spans="2:19">
      <c r="B219" s="464"/>
      <c r="C219" s="314">
        <f t="shared" si="5"/>
        <v>44</v>
      </c>
      <c r="D219" t="s">
        <v>696</v>
      </c>
      <c r="E219" s="300" t="s">
        <v>4</v>
      </c>
      <c r="F219" s="261" t="s">
        <v>216</v>
      </c>
      <c r="I219">
        <v>64</v>
      </c>
      <c r="J219">
        <v>63</v>
      </c>
      <c r="Q219">
        <v>127</v>
      </c>
      <c r="R219">
        <v>2</v>
      </c>
      <c r="S219" s="231">
        <v>63.5</v>
      </c>
    </row>
    <row r="220" spans="2:19">
      <c r="B220" s="464"/>
      <c r="C220" s="314">
        <f t="shared" si="5"/>
        <v>45</v>
      </c>
      <c r="D220" t="s">
        <v>618</v>
      </c>
      <c r="E220" s="300" t="s">
        <v>3</v>
      </c>
      <c r="F220" s="261" t="s">
        <v>229</v>
      </c>
      <c r="H220">
        <v>57</v>
      </c>
      <c r="J220">
        <v>68</v>
      </c>
      <c r="Q220">
        <v>125</v>
      </c>
      <c r="R220">
        <v>2</v>
      </c>
      <c r="S220" s="231">
        <v>62.5</v>
      </c>
    </row>
    <row r="221" spans="2:19">
      <c r="B221" s="464"/>
      <c r="C221" s="314">
        <f t="shared" si="5"/>
        <v>45</v>
      </c>
      <c r="D221" t="s">
        <v>424</v>
      </c>
      <c r="E221" s="300" t="s">
        <v>6</v>
      </c>
      <c r="F221" s="261" t="s">
        <v>233</v>
      </c>
      <c r="G221">
        <v>66</v>
      </c>
      <c r="J221">
        <v>59</v>
      </c>
      <c r="Q221">
        <v>125</v>
      </c>
      <c r="R221">
        <v>2</v>
      </c>
      <c r="S221" s="231">
        <v>62.5</v>
      </c>
    </row>
    <row r="222" spans="2:19">
      <c r="B222" s="464"/>
      <c r="C222" s="314">
        <f t="shared" si="5"/>
        <v>47</v>
      </c>
      <c r="D222" t="s">
        <v>456</v>
      </c>
      <c r="E222" s="300" t="s">
        <v>5</v>
      </c>
      <c r="F222" s="261" t="s">
        <v>233</v>
      </c>
      <c r="G222">
        <v>55</v>
      </c>
      <c r="J222">
        <v>61</v>
      </c>
      <c r="Q222">
        <v>116</v>
      </c>
      <c r="R222">
        <v>2</v>
      </c>
      <c r="S222" s="231">
        <v>58</v>
      </c>
    </row>
    <row r="223" spans="2:19">
      <c r="B223" s="464"/>
      <c r="C223" s="314">
        <f t="shared" si="5"/>
        <v>48</v>
      </c>
      <c r="D223" t="s">
        <v>570</v>
      </c>
      <c r="E223" s="300" t="s">
        <v>3</v>
      </c>
      <c r="F223" s="261" t="s">
        <v>208</v>
      </c>
      <c r="H223">
        <v>99</v>
      </c>
      <c r="Q223">
        <v>99</v>
      </c>
      <c r="R223">
        <v>1</v>
      </c>
      <c r="S223" s="231">
        <v>99</v>
      </c>
    </row>
    <row r="224" spans="2:19">
      <c r="B224" s="464"/>
      <c r="C224" s="314">
        <f t="shared" si="5"/>
        <v>49</v>
      </c>
      <c r="D224" t="s">
        <v>34</v>
      </c>
      <c r="E224" s="300" t="s">
        <v>3</v>
      </c>
      <c r="F224" s="261" t="s">
        <v>204</v>
      </c>
      <c r="G224">
        <v>98</v>
      </c>
      <c r="Q224">
        <v>98</v>
      </c>
      <c r="R224">
        <v>1</v>
      </c>
      <c r="S224" s="231">
        <v>98</v>
      </c>
    </row>
    <row r="225" spans="2:19">
      <c r="B225" s="464"/>
      <c r="C225" s="314">
        <f t="shared" si="5"/>
        <v>49</v>
      </c>
      <c r="D225" t="s">
        <v>571</v>
      </c>
      <c r="E225" s="300" t="s">
        <v>189</v>
      </c>
      <c r="F225" s="261" t="s">
        <v>213</v>
      </c>
      <c r="H225">
        <v>98</v>
      </c>
      <c r="Q225">
        <v>98</v>
      </c>
      <c r="R225">
        <v>1</v>
      </c>
      <c r="S225" s="231">
        <v>98</v>
      </c>
    </row>
    <row r="226" spans="2:19">
      <c r="B226" s="464"/>
      <c r="C226" s="314">
        <f t="shared" si="5"/>
        <v>51</v>
      </c>
      <c r="D226" t="s">
        <v>718</v>
      </c>
      <c r="E226" s="300" t="s">
        <v>5</v>
      </c>
      <c r="F226" s="261" t="s">
        <v>226</v>
      </c>
      <c r="J226">
        <v>97</v>
      </c>
      <c r="Q226">
        <v>97</v>
      </c>
      <c r="R226">
        <v>1</v>
      </c>
      <c r="S226" s="231">
        <v>97</v>
      </c>
    </row>
    <row r="227" spans="2:19">
      <c r="B227" s="464"/>
      <c r="C227" s="314">
        <f t="shared" si="5"/>
        <v>52</v>
      </c>
      <c r="D227" t="s">
        <v>457</v>
      </c>
      <c r="E227" s="300" t="s">
        <v>3</v>
      </c>
      <c r="F227" s="261" t="s">
        <v>226</v>
      </c>
      <c r="I227">
        <v>96</v>
      </c>
      <c r="Q227">
        <v>96</v>
      </c>
      <c r="R227">
        <v>1</v>
      </c>
      <c r="S227" s="231">
        <v>96</v>
      </c>
    </row>
    <row r="228" spans="2:19">
      <c r="B228" s="464"/>
      <c r="C228" s="314">
        <f t="shared" si="5"/>
        <v>53</v>
      </c>
      <c r="D228" t="s">
        <v>397</v>
      </c>
      <c r="E228" s="300" t="s">
        <v>3</v>
      </c>
      <c r="F228" s="261" t="s">
        <v>210</v>
      </c>
      <c r="G228">
        <v>95</v>
      </c>
      <c r="Q228">
        <v>95</v>
      </c>
      <c r="R228">
        <v>1</v>
      </c>
      <c r="S228" s="231">
        <v>95</v>
      </c>
    </row>
    <row r="229" spans="2:19">
      <c r="B229" s="464"/>
      <c r="C229" s="314">
        <f t="shared" si="5"/>
        <v>53</v>
      </c>
      <c r="D229" t="s">
        <v>572</v>
      </c>
      <c r="E229" s="300" t="s">
        <v>4</v>
      </c>
      <c r="F229" s="261" t="s">
        <v>222</v>
      </c>
      <c r="H229">
        <v>95</v>
      </c>
      <c r="Q229">
        <v>95</v>
      </c>
      <c r="R229">
        <v>1</v>
      </c>
      <c r="S229" s="231">
        <v>95</v>
      </c>
    </row>
    <row r="230" spans="2:19">
      <c r="B230" s="464"/>
      <c r="C230" s="314">
        <f t="shared" si="5"/>
        <v>55</v>
      </c>
      <c r="D230" t="s">
        <v>230</v>
      </c>
      <c r="E230" s="300" t="s">
        <v>5</v>
      </c>
      <c r="F230" s="261" t="s">
        <v>219</v>
      </c>
      <c r="G230">
        <v>94</v>
      </c>
      <c r="Q230">
        <v>94</v>
      </c>
      <c r="R230">
        <v>1</v>
      </c>
      <c r="S230" s="231">
        <v>94</v>
      </c>
    </row>
    <row r="231" spans="2:19">
      <c r="B231" s="464"/>
      <c r="C231" s="314">
        <f t="shared" si="5"/>
        <v>55</v>
      </c>
      <c r="D231" t="s">
        <v>720</v>
      </c>
      <c r="E231" s="300" t="s">
        <v>189</v>
      </c>
      <c r="F231" s="261" t="s">
        <v>222</v>
      </c>
      <c r="J231">
        <v>94</v>
      </c>
      <c r="Q231">
        <v>94</v>
      </c>
      <c r="R231">
        <v>1</v>
      </c>
      <c r="S231" s="231">
        <v>94</v>
      </c>
    </row>
    <row r="232" spans="2:19">
      <c r="B232" s="464"/>
      <c r="C232" s="314">
        <f t="shared" si="5"/>
        <v>55</v>
      </c>
      <c r="D232" t="s">
        <v>624</v>
      </c>
      <c r="E232" s="300" t="s">
        <v>4</v>
      </c>
      <c r="F232" s="261" t="s">
        <v>208</v>
      </c>
      <c r="H232">
        <v>94</v>
      </c>
      <c r="Q232">
        <v>94</v>
      </c>
      <c r="R232">
        <v>1</v>
      </c>
      <c r="S232" s="231">
        <v>94</v>
      </c>
    </row>
    <row r="233" spans="2:19">
      <c r="B233" s="464"/>
      <c r="C233" s="314">
        <f t="shared" si="5"/>
        <v>58</v>
      </c>
      <c r="D233" t="s">
        <v>198</v>
      </c>
      <c r="E233" s="300" t="s">
        <v>3</v>
      </c>
      <c r="F233" s="261" t="s">
        <v>223</v>
      </c>
      <c r="G233">
        <v>93</v>
      </c>
      <c r="Q233">
        <v>93</v>
      </c>
      <c r="R233">
        <v>1</v>
      </c>
      <c r="S233" s="231">
        <v>93</v>
      </c>
    </row>
    <row r="234" spans="2:19">
      <c r="B234" s="464"/>
      <c r="C234" s="314">
        <f t="shared" si="5"/>
        <v>59</v>
      </c>
      <c r="D234" t="s">
        <v>167</v>
      </c>
      <c r="E234" s="300" t="s">
        <v>4</v>
      </c>
      <c r="F234" s="261" t="s">
        <v>220</v>
      </c>
      <c r="I234">
        <v>89</v>
      </c>
      <c r="Q234">
        <v>89</v>
      </c>
      <c r="R234">
        <v>1</v>
      </c>
      <c r="S234" s="231">
        <v>89</v>
      </c>
    </row>
    <row r="235" spans="2:19">
      <c r="B235" s="464"/>
      <c r="C235" s="314">
        <f t="shared" si="5"/>
        <v>60</v>
      </c>
      <c r="D235" t="s">
        <v>20</v>
      </c>
      <c r="E235" s="300" t="s">
        <v>4</v>
      </c>
      <c r="F235" s="261" t="s">
        <v>238</v>
      </c>
      <c r="I235">
        <v>88</v>
      </c>
      <c r="Q235">
        <v>88</v>
      </c>
      <c r="R235">
        <v>1</v>
      </c>
      <c r="S235" s="231">
        <v>88</v>
      </c>
    </row>
    <row r="236" spans="2:19">
      <c r="B236" s="464"/>
      <c r="C236" s="314">
        <f t="shared" si="5"/>
        <v>61</v>
      </c>
      <c r="D236" t="s">
        <v>282</v>
      </c>
      <c r="E236" s="300" t="s">
        <v>4</v>
      </c>
      <c r="F236" s="261" t="s">
        <v>229</v>
      </c>
      <c r="J236">
        <v>86</v>
      </c>
      <c r="Q236">
        <v>86</v>
      </c>
      <c r="R236">
        <v>1</v>
      </c>
      <c r="S236" s="231">
        <v>86</v>
      </c>
    </row>
    <row r="237" spans="2:19">
      <c r="B237" s="464"/>
      <c r="C237" s="314">
        <f t="shared" si="5"/>
        <v>61</v>
      </c>
      <c r="D237" t="s">
        <v>687</v>
      </c>
      <c r="E237" s="300" t="s">
        <v>4</v>
      </c>
      <c r="F237" s="261" t="s">
        <v>222</v>
      </c>
      <c r="I237">
        <v>86</v>
      </c>
      <c r="Q237">
        <v>86</v>
      </c>
      <c r="R237">
        <v>1</v>
      </c>
      <c r="S237" s="231">
        <v>86</v>
      </c>
    </row>
    <row r="238" spans="2:19">
      <c r="B238" s="464"/>
      <c r="C238" s="314">
        <f t="shared" si="5"/>
        <v>63</v>
      </c>
      <c r="D238" t="s">
        <v>403</v>
      </c>
      <c r="E238" s="300" t="s">
        <v>3</v>
      </c>
      <c r="F238" s="261" t="s">
        <v>233</v>
      </c>
      <c r="G238">
        <v>85</v>
      </c>
      <c r="Q238">
        <v>85</v>
      </c>
      <c r="R238">
        <v>1</v>
      </c>
      <c r="S238" s="231">
        <v>85</v>
      </c>
    </row>
    <row r="239" spans="2:19">
      <c r="B239" s="464"/>
      <c r="C239" s="314">
        <f t="shared" si="5"/>
        <v>63</v>
      </c>
      <c r="D239" t="s">
        <v>688</v>
      </c>
      <c r="E239" s="300" t="s">
        <v>3</v>
      </c>
      <c r="F239" s="261" t="s">
        <v>216</v>
      </c>
      <c r="I239">
        <v>85</v>
      </c>
      <c r="Q239">
        <v>85</v>
      </c>
      <c r="R239">
        <v>1</v>
      </c>
      <c r="S239" s="231">
        <v>85</v>
      </c>
    </row>
    <row r="240" spans="2:19">
      <c r="B240" s="464"/>
      <c r="C240" s="314">
        <f t="shared" si="5"/>
        <v>65</v>
      </c>
      <c r="D240" t="s">
        <v>264</v>
      </c>
      <c r="E240" s="300" t="s">
        <v>189</v>
      </c>
      <c r="F240" s="261" t="s">
        <v>207</v>
      </c>
      <c r="G240">
        <v>84</v>
      </c>
      <c r="Q240">
        <v>84</v>
      </c>
      <c r="R240">
        <v>1</v>
      </c>
      <c r="S240" s="231">
        <v>84</v>
      </c>
    </row>
    <row r="241" spans="2:19">
      <c r="B241" s="464"/>
      <c r="C241" s="314">
        <f t="shared" ref="C241:C304" si="6">RANK(Q241,Q$176:Q$335)</f>
        <v>66</v>
      </c>
      <c r="D241" t="s">
        <v>724</v>
      </c>
      <c r="E241" s="300" t="s">
        <v>4</v>
      </c>
      <c r="F241" s="261" t="s">
        <v>219</v>
      </c>
      <c r="J241">
        <v>82</v>
      </c>
      <c r="Q241">
        <v>82</v>
      </c>
      <c r="R241">
        <v>1</v>
      </c>
      <c r="S241" s="231">
        <v>82</v>
      </c>
    </row>
    <row r="242" spans="2:19">
      <c r="B242" s="464"/>
      <c r="C242" s="314">
        <f t="shared" si="6"/>
        <v>67</v>
      </c>
      <c r="D242" t="s">
        <v>498</v>
      </c>
      <c r="E242" s="300" t="s">
        <v>3</v>
      </c>
      <c r="F242" s="261" t="s">
        <v>208</v>
      </c>
      <c r="G242">
        <v>81</v>
      </c>
      <c r="Q242">
        <v>81</v>
      </c>
      <c r="R242">
        <v>1</v>
      </c>
      <c r="S242" s="231">
        <v>81</v>
      </c>
    </row>
    <row r="243" spans="2:19">
      <c r="B243" s="464"/>
      <c r="C243" s="314">
        <f t="shared" si="6"/>
        <v>68</v>
      </c>
      <c r="D243" t="s">
        <v>586</v>
      </c>
      <c r="E243" s="300" t="s">
        <v>189</v>
      </c>
      <c r="F243" s="261" t="s">
        <v>219</v>
      </c>
      <c r="H243">
        <v>80</v>
      </c>
      <c r="Q243">
        <v>80</v>
      </c>
      <c r="R243">
        <v>1</v>
      </c>
      <c r="S243" s="231">
        <v>80</v>
      </c>
    </row>
    <row r="244" spans="2:19">
      <c r="B244" s="464"/>
      <c r="C244" s="314">
        <f t="shared" si="6"/>
        <v>69</v>
      </c>
      <c r="D244" t="s">
        <v>636</v>
      </c>
      <c r="E244" s="300" t="s">
        <v>4</v>
      </c>
      <c r="F244" s="261" t="s">
        <v>228</v>
      </c>
      <c r="J244">
        <v>79</v>
      </c>
      <c r="Q244">
        <v>79</v>
      </c>
      <c r="R244">
        <v>1</v>
      </c>
      <c r="S244" s="231">
        <v>79</v>
      </c>
    </row>
    <row r="245" spans="2:19">
      <c r="B245" s="464"/>
      <c r="C245" s="314">
        <f t="shared" si="6"/>
        <v>69</v>
      </c>
      <c r="D245" t="s">
        <v>625</v>
      </c>
      <c r="E245" s="300" t="s">
        <v>5</v>
      </c>
      <c r="F245" s="261" t="s">
        <v>238</v>
      </c>
      <c r="H245">
        <v>79</v>
      </c>
      <c r="Q245">
        <v>79</v>
      </c>
      <c r="R245">
        <v>1</v>
      </c>
      <c r="S245" s="231">
        <v>79</v>
      </c>
    </row>
    <row r="246" spans="2:19">
      <c r="B246" s="464"/>
      <c r="C246" s="314">
        <f t="shared" si="6"/>
        <v>71</v>
      </c>
      <c r="D246" t="s">
        <v>587</v>
      </c>
      <c r="E246" s="300" t="s">
        <v>4</v>
      </c>
      <c r="F246" s="261" t="s">
        <v>211</v>
      </c>
      <c r="H246">
        <v>78</v>
      </c>
      <c r="Q246">
        <v>78</v>
      </c>
      <c r="R246">
        <v>1</v>
      </c>
      <c r="S246" s="231">
        <v>78</v>
      </c>
    </row>
    <row r="247" spans="2:19">
      <c r="B247" s="464"/>
      <c r="C247" s="314">
        <f t="shared" si="6"/>
        <v>71</v>
      </c>
      <c r="D247" t="s">
        <v>725</v>
      </c>
      <c r="E247" s="300" t="s">
        <v>3</v>
      </c>
      <c r="F247" s="261" t="s">
        <v>222</v>
      </c>
      <c r="J247">
        <v>78</v>
      </c>
      <c r="Q247">
        <v>78</v>
      </c>
      <c r="R247">
        <v>1</v>
      </c>
      <c r="S247" s="231">
        <v>78</v>
      </c>
    </row>
    <row r="248" spans="2:19">
      <c r="B248" s="464"/>
      <c r="C248" s="314">
        <f t="shared" si="6"/>
        <v>73</v>
      </c>
      <c r="D248" t="s">
        <v>268</v>
      </c>
      <c r="E248" s="300" t="s">
        <v>189</v>
      </c>
      <c r="F248" s="261" t="s">
        <v>251</v>
      </c>
      <c r="J248">
        <v>77</v>
      </c>
      <c r="Q248">
        <v>77</v>
      </c>
      <c r="R248">
        <v>1</v>
      </c>
      <c r="S248" s="231">
        <v>77</v>
      </c>
    </row>
    <row r="249" spans="2:19">
      <c r="B249" s="464"/>
      <c r="C249" s="314">
        <f t="shared" si="6"/>
        <v>74</v>
      </c>
      <c r="D249" t="s">
        <v>590</v>
      </c>
      <c r="E249" s="300" t="s">
        <v>4</v>
      </c>
      <c r="F249" s="261" t="s">
        <v>222</v>
      </c>
      <c r="H249">
        <v>74</v>
      </c>
      <c r="Q249">
        <v>74</v>
      </c>
      <c r="R249">
        <v>1</v>
      </c>
      <c r="S249" s="231">
        <v>74</v>
      </c>
    </row>
    <row r="250" spans="2:19">
      <c r="B250" s="464"/>
      <c r="C250" s="314">
        <f t="shared" si="6"/>
        <v>75</v>
      </c>
      <c r="D250" t="s">
        <v>18</v>
      </c>
      <c r="E250" s="300" t="s">
        <v>6</v>
      </c>
      <c r="F250" s="261" t="s">
        <v>219</v>
      </c>
      <c r="H250">
        <v>73</v>
      </c>
      <c r="Q250">
        <v>73</v>
      </c>
      <c r="R250">
        <v>1</v>
      </c>
      <c r="S250" s="231">
        <v>73</v>
      </c>
    </row>
    <row r="251" spans="2:19">
      <c r="B251" s="464"/>
      <c r="C251" s="314">
        <f t="shared" si="6"/>
        <v>75</v>
      </c>
      <c r="D251" t="s">
        <v>689</v>
      </c>
      <c r="E251" s="300" t="s">
        <v>3</v>
      </c>
      <c r="F251" s="261" t="s">
        <v>216</v>
      </c>
      <c r="I251">
        <v>73</v>
      </c>
      <c r="Q251">
        <v>73</v>
      </c>
      <c r="R251">
        <v>1</v>
      </c>
      <c r="S251" s="231">
        <v>73</v>
      </c>
    </row>
    <row r="252" spans="2:19">
      <c r="B252" s="464"/>
      <c r="C252" s="314">
        <f t="shared" si="6"/>
        <v>77</v>
      </c>
      <c r="D252" t="s">
        <v>412</v>
      </c>
      <c r="E252" s="300" t="s">
        <v>3</v>
      </c>
      <c r="F252" s="261" t="s">
        <v>233</v>
      </c>
      <c r="G252">
        <v>71</v>
      </c>
      <c r="Q252">
        <v>71</v>
      </c>
      <c r="R252">
        <v>1</v>
      </c>
      <c r="S252" s="231">
        <v>71</v>
      </c>
    </row>
    <row r="253" spans="2:19">
      <c r="B253" s="464"/>
      <c r="C253" s="314">
        <f t="shared" si="6"/>
        <v>78</v>
      </c>
      <c r="D253" t="s">
        <v>694</v>
      </c>
      <c r="E253" s="300" t="s">
        <v>5</v>
      </c>
      <c r="F253" s="261" t="s">
        <v>228</v>
      </c>
      <c r="I253">
        <v>67</v>
      </c>
      <c r="Q253">
        <v>67</v>
      </c>
      <c r="R253">
        <v>1</v>
      </c>
      <c r="S253" s="231">
        <v>67</v>
      </c>
    </row>
    <row r="254" spans="2:19">
      <c r="B254" s="464"/>
      <c r="C254" s="314">
        <f t="shared" si="6"/>
        <v>78</v>
      </c>
      <c r="D254" t="s">
        <v>499</v>
      </c>
      <c r="E254" s="300" t="s">
        <v>6</v>
      </c>
      <c r="F254" s="261" t="s">
        <v>226</v>
      </c>
      <c r="H254">
        <v>67</v>
      </c>
      <c r="Q254">
        <v>67</v>
      </c>
      <c r="R254">
        <v>1</v>
      </c>
      <c r="S254" s="231">
        <v>67</v>
      </c>
    </row>
    <row r="255" spans="2:19">
      <c r="B255" s="464"/>
      <c r="C255" s="314">
        <f t="shared" si="6"/>
        <v>78</v>
      </c>
      <c r="D255" t="s">
        <v>730</v>
      </c>
      <c r="E255" s="300" t="s">
        <v>4</v>
      </c>
      <c r="F255" s="261" t="s">
        <v>220</v>
      </c>
      <c r="J255">
        <v>67</v>
      </c>
      <c r="Q255">
        <v>67</v>
      </c>
      <c r="R255">
        <v>1</v>
      </c>
      <c r="S255" s="231">
        <v>67</v>
      </c>
    </row>
    <row r="256" spans="2:19">
      <c r="B256" s="464"/>
      <c r="C256" s="314">
        <f t="shared" si="6"/>
        <v>81</v>
      </c>
      <c r="D256" t="s">
        <v>594</v>
      </c>
      <c r="E256" s="300" t="s">
        <v>189</v>
      </c>
      <c r="F256" s="261" t="s">
        <v>229</v>
      </c>
      <c r="H256">
        <v>66</v>
      </c>
      <c r="Q256">
        <v>66</v>
      </c>
      <c r="R256">
        <v>1</v>
      </c>
      <c r="S256" s="231">
        <v>66</v>
      </c>
    </row>
    <row r="257" spans="2:19">
      <c r="B257" s="464"/>
      <c r="C257" s="314">
        <f t="shared" si="6"/>
        <v>82</v>
      </c>
      <c r="D257" t="s">
        <v>432</v>
      </c>
      <c r="E257" s="300" t="s">
        <v>4</v>
      </c>
      <c r="F257" s="261" t="s">
        <v>220</v>
      </c>
      <c r="G257">
        <v>64</v>
      </c>
      <c r="Q257">
        <v>64</v>
      </c>
      <c r="R257">
        <v>1</v>
      </c>
      <c r="S257" s="231">
        <v>64</v>
      </c>
    </row>
    <row r="258" spans="2:19">
      <c r="B258" s="464"/>
      <c r="C258" s="314">
        <f t="shared" si="6"/>
        <v>83</v>
      </c>
      <c r="D258" t="s">
        <v>434</v>
      </c>
      <c r="E258" s="300" t="s">
        <v>4</v>
      </c>
      <c r="F258" s="261" t="s">
        <v>216</v>
      </c>
      <c r="G258">
        <v>63</v>
      </c>
      <c r="Q258">
        <v>63</v>
      </c>
      <c r="R258">
        <v>1</v>
      </c>
      <c r="S258" s="231">
        <v>63</v>
      </c>
    </row>
    <row r="259" spans="2:19">
      <c r="B259" s="464"/>
      <c r="C259" s="314">
        <f t="shared" si="6"/>
        <v>84</v>
      </c>
      <c r="D259" t="s">
        <v>605</v>
      </c>
      <c r="E259" s="300" t="s">
        <v>4</v>
      </c>
      <c r="F259" s="261" t="s">
        <v>223</v>
      </c>
      <c r="H259">
        <v>61</v>
      </c>
      <c r="Q259">
        <v>61</v>
      </c>
      <c r="R259">
        <v>1</v>
      </c>
      <c r="S259" s="231">
        <v>61</v>
      </c>
    </row>
    <row r="260" spans="2:19">
      <c r="B260" s="464"/>
      <c r="C260" s="314">
        <f t="shared" si="6"/>
        <v>85</v>
      </c>
      <c r="D260" t="s">
        <v>442</v>
      </c>
      <c r="E260" s="300" t="s">
        <v>5</v>
      </c>
      <c r="F260" s="261" t="s">
        <v>216</v>
      </c>
      <c r="G260">
        <v>60</v>
      </c>
      <c r="Q260">
        <v>60</v>
      </c>
      <c r="R260">
        <v>1</v>
      </c>
      <c r="S260" s="231">
        <v>60</v>
      </c>
    </row>
    <row r="261" spans="2:19">
      <c r="B261" s="464"/>
      <c r="C261" s="314">
        <f t="shared" si="6"/>
        <v>85</v>
      </c>
      <c r="D261" t="s">
        <v>733</v>
      </c>
      <c r="E261" s="300" t="s">
        <v>4</v>
      </c>
      <c r="F261" s="261" t="s">
        <v>245</v>
      </c>
      <c r="J261">
        <v>60</v>
      </c>
      <c r="Q261">
        <v>60</v>
      </c>
      <c r="R261">
        <v>1</v>
      </c>
      <c r="S261" s="231">
        <v>60</v>
      </c>
    </row>
    <row r="262" spans="2:19">
      <c r="B262" s="464"/>
      <c r="C262" s="314">
        <f t="shared" si="6"/>
        <v>87</v>
      </c>
      <c r="D262" t="s">
        <v>444</v>
      </c>
      <c r="E262" s="300" t="s">
        <v>4</v>
      </c>
      <c r="F262" s="261" t="s">
        <v>218</v>
      </c>
      <c r="G262">
        <v>59</v>
      </c>
      <c r="Q262">
        <v>59</v>
      </c>
      <c r="R262">
        <v>1</v>
      </c>
      <c r="S262" s="231">
        <v>59</v>
      </c>
    </row>
    <row r="263" spans="2:19">
      <c r="B263" s="464"/>
      <c r="C263" s="314">
        <f t="shared" si="6"/>
        <v>88</v>
      </c>
      <c r="D263" t="s">
        <v>281</v>
      </c>
      <c r="E263" s="300" t="s">
        <v>3</v>
      </c>
      <c r="F263" s="261" t="s">
        <v>222</v>
      </c>
      <c r="G263">
        <v>58</v>
      </c>
      <c r="Q263">
        <v>58</v>
      </c>
      <c r="R263">
        <v>1</v>
      </c>
      <c r="S263" s="231">
        <v>58</v>
      </c>
    </row>
    <row r="264" spans="2:19">
      <c r="B264" s="464"/>
      <c r="C264" s="314">
        <f t="shared" si="6"/>
        <v>88</v>
      </c>
      <c r="D264" t="s">
        <v>734</v>
      </c>
      <c r="E264" s="300" t="s">
        <v>5</v>
      </c>
      <c r="F264" s="261" t="s">
        <v>222</v>
      </c>
      <c r="J264">
        <v>58</v>
      </c>
      <c r="Q264">
        <v>58</v>
      </c>
      <c r="R264">
        <v>1</v>
      </c>
      <c r="S264" s="231">
        <v>58</v>
      </c>
    </row>
    <row r="265" spans="2:19">
      <c r="B265" s="464"/>
      <c r="C265" s="314">
        <f t="shared" si="6"/>
        <v>90</v>
      </c>
      <c r="D265" t="s">
        <v>454</v>
      </c>
      <c r="E265" s="300" t="s">
        <v>4</v>
      </c>
      <c r="F265" s="261" t="s">
        <v>222</v>
      </c>
      <c r="G265">
        <v>56</v>
      </c>
      <c r="Q265">
        <v>56</v>
      </c>
      <c r="R265">
        <v>1</v>
      </c>
      <c r="S265" s="231">
        <v>56</v>
      </c>
    </row>
    <row r="266" spans="2:19">
      <c r="B266" s="464"/>
      <c r="C266" s="314">
        <f t="shared" si="6"/>
        <v>90</v>
      </c>
      <c r="D266" t="s">
        <v>620</v>
      </c>
      <c r="E266" s="300" t="s">
        <v>6</v>
      </c>
      <c r="F266" s="261" t="s">
        <v>226</v>
      </c>
      <c r="H266">
        <v>56</v>
      </c>
      <c r="Q266">
        <v>56</v>
      </c>
      <c r="R266">
        <v>1</v>
      </c>
      <c r="S266" s="231">
        <v>56</v>
      </c>
    </row>
    <row r="267" spans="2:19">
      <c r="B267" s="464"/>
      <c r="C267" s="314">
        <f t="shared" si="6"/>
        <v>92</v>
      </c>
      <c r="D267" t="s">
        <v>682</v>
      </c>
      <c r="E267" s="300" t="s">
        <v>3</v>
      </c>
      <c r="F267" s="261" t="s">
        <v>206</v>
      </c>
      <c r="J267">
        <v>55</v>
      </c>
      <c r="Q267">
        <v>55</v>
      </c>
      <c r="R267">
        <v>1</v>
      </c>
      <c r="S267" s="231">
        <v>55</v>
      </c>
    </row>
    <row r="268" spans="2:19">
      <c r="B268" s="464"/>
      <c r="C268" s="314" t="e">
        <f t="shared" si="6"/>
        <v>#N/A</v>
      </c>
    </row>
    <row r="269" spans="2:19">
      <c r="B269" s="464"/>
      <c r="C269" s="314" t="e">
        <f t="shared" si="6"/>
        <v>#N/A</v>
      </c>
    </row>
    <row r="270" spans="2:19">
      <c r="B270" s="464"/>
      <c r="C270" s="314" t="e">
        <f t="shared" si="6"/>
        <v>#N/A</v>
      </c>
    </row>
    <row r="271" spans="2:19">
      <c r="B271" s="464"/>
      <c r="C271" s="314" t="e">
        <f t="shared" si="6"/>
        <v>#N/A</v>
      </c>
    </row>
    <row r="272" spans="2:19">
      <c r="B272" s="464"/>
      <c r="C272" s="314" t="e">
        <f t="shared" si="6"/>
        <v>#N/A</v>
      </c>
    </row>
    <row r="273" spans="2:3">
      <c r="B273" s="464"/>
      <c r="C273" s="314" t="e">
        <f t="shared" si="6"/>
        <v>#N/A</v>
      </c>
    </row>
    <row r="274" spans="2:3">
      <c r="B274" s="464"/>
      <c r="C274" s="314" t="e">
        <f t="shared" si="6"/>
        <v>#N/A</v>
      </c>
    </row>
    <row r="275" spans="2:3">
      <c r="B275" s="464"/>
      <c r="C275" s="314" t="e">
        <f t="shared" si="6"/>
        <v>#N/A</v>
      </c>
    </row>
    <row r="276" spans="2:3">
      <c r="B276" s="464"/>
      <c r="C276" s="314" t="e">
        <f t="shared" si="6"/>
        <v>#N/A</v>
      </c>
    </row>
    <row r="277" spans="2:3">
      <c r="B277" s="464"/>
      <c r="C277" s="314" t="e">
        <f t="shared" si="6"/>
        <v>#N/A</v>
      </c>
    </row>
    <row r="278" spans="2:3">
      <c r="B278" s="464"/>
      <c r="C278" s="314" t="e">
        <f t="shared" si="6"/>
        <v>#N/A</v>
      </c>
    </row>
    <row r="279" spans="2:3">
      <c r="B279" s="464"/>
      <c r="C279" s="314" t="e">
        <f t="shared" si="6"/>
        <v>#N/A</v>
      </c>
    </row>
    <row r="280" spans="2:3">
      <c r="B280" s="464"/>
      <c r="C280" s="314" t="e">
        <f t="shared" si="6"/>
        <v>#N/A</v>
      </c>
    </row>
    <row r="281" spans="2:3">
      <c r="B281" s="464"/>
      <c r="C281" s="314" t="e">
        <f t="shared" si="6"/>
        <v>#N/A</v>
      </c>
    </row>
    <row r="282" spans="2:3">
      <c r="B282" s="464"/>
      <c r="C282" s="314" t="e">
        <f t="shared" si="6"/>
        <v>#N/A</v>
      </c>
    </row>
    <row r="283" spans="2:3">
      <c r="B283" s="464"/>
      <c r="C283" s="314" t="e">
        <f t="shared" si="6"/>
        <v>#N/A</v>
      </c>
    </row>
    <row r="284" spans="2:3">
      <c r="B284" s="464"/>
      <c r="C284" s="314" t="e">
        <f t="shared" si="6"/>
        <v>#N/A</v>
      </c>
    </row>
    <row r="285" spans="2:3">
      <c r="B285" s="464"/>
      <c r="C285" s="314" t="e">
        <f t="shared" si="6"/>
        <v>#N/A</v>
      </c>
    </row>
    <row r="286" spans="2:3">
      <c r="B286" s="464"/>
      <c r="C286" s="314" t="e">
        <f t="shared" si="6"/>
        <v>#N/A</v>
      </c>
    </row>
    <row r="287" spans="2:3">
      <c r="B287" s="464"/>
      <c r="C287" s="314" t="e">
        <f t="shared" si="6"/>
        <v>#N/A</v>
      </c>
    </row>
    <row r="288" spans="2:3">
      <c r="B288" s="464"/>
      <c r="C288" s="314" t="e">
        <f t="shared" si="6"/>
        <v>#N/A</v>
      </c>
    </row>
    <row r="289" spans="2:3">
      <c r="B289" s="464"/>
      <c r="C289" s="314" t="e">
        <f t="shared" si="6"/>
        <v>#N/A</v>
      </c>
    </row>
    <row r="290" spans="2:3">
      <c r="B290" s="464"/>
      <c r="C290" s="314" t="e">
        <f t="shared" si="6"/>
        <v>#N/A</v>
      </c>
    </row>
    <row r="291" spans="2:3">
      <c r="B291" s="464"/>
      <c r="C291" s="314" t="e">
        <f t="shared" si="6"/>
        <v>#N/A</v>
      </c>
    </row>
    <row r="292" spans="2:3">
      <c r="B292" s="464"/>
      <c r="C292" s="314" t="e">
        <f t="shared" si="6"/>
        <v>#N/A</v>
      </c>
    </row>
    <row r="293" spans="2:3">
      <c r="B293" s="464"/>
      <c r="C293" s="314" t="e">
        <f t="shared" si="6"/>
        <v>#N/A</v>
      </c>
    </row>
    <row r="294" spans="2:3">
      <c r="B294" s="464"/>
      <c r="C294" s="314" t="e">
        <f t="shared" si="6"/>
        <v>#N/A</v>
      </c>
    </row>
    <row r="295" spans="2:3">
      <c r="B295" s="464"/>
      <c r="C295" s="314" t="e">
        <f t="shared" si="6"/>
        <v>#N/A</v>
      </c>
    </row>
    <row r="296" spans="2:3">
      <c r="B296" s="464"/>
      <c r="C296" s="314" t="e">
        <f t="shared" si="6"/>
        <v>#N/A</v>
      </c>
    </row>
    <row r="297" spans="2:3">
      <c r="B297" s="464"/>
      <c r="C297" s="314" t="e">
        <f t="shared" si="6"/>
        <v>#N/A</v>
      </c>
    </row>
    <row r="298" spans="2:3">
      <c r="B298" s="464"/>
      <c r="C298" s="314" t="e">
        <f t="shared" si="6"/>
        <v>#N/A</v>
      </c>
    </row>
    <row r="299" spans="2:3">
      <c r="B299" s="464"/>
      <c r="C299" s="314" t="e">
        <f t="shared" si="6"/>
        <v>#N/A</v>
      </c>
    </row>
    <row r="300" spans="2:3">
      <c r="B300" s="464"/>
      <c r="C300" s="314" t="e">
        <f t="shared" si="6"/>
        <v>#N/A</v>
      </c>
    </row>
    <row r="301" spans="2:3">
      <c r="B301" s="464"/>
      <c r="C301" s="314" t="e">
        <f t="shared" si="6"/>
        <v>#N/A</v>
      </c>
    </row>
    <row r="302" spans="2:3">
      <c r="B302" s="464"/>
      <c r="C302" s="314" t="e">
        <f t="shared" si="6"/>
        <v>#N/A</v>
      </c>
    </row>
    <row r="303" spans="2:3">
      <c r="B303" s="464"/>
      <c r="C303" s="314" t="e">
        <f t="shared" si="6"/>
        <v>#N/A</v>
      </c>
    </row>
    <row r="304" spans="2:3">
      <c r="B304" s="464"/>
      <c r="C304" s="314" t="e">
        <f t="shared" si="6"/>
        <v>#N/A</v>
      </c>
    </row>
    <row r="305" spans="2:3">
      <c r="B305" s="464"/>
      <c r="C305" s="314" t="e">
        <f t="shared" ref="C305:C335" si="7">RANK(Q305,Q$176:Q$335)</f>
        <v>#N/A</v>
      </c>
    </row>
    <row r="306" spans="2:3">
      <c r="B306" s="464"/>
      <c r="C306" s="314" t="e">
        <f t="shared" si="7"/>
        <v>#N/A</v>
      </c>
    </row>
    <row r="307" spans="2:3">
      <c r="B307" s="464"/>
      <c r="C307" s="314" t="e">
        <f t="shared" si="7"/>
        <v>#N/A</v>
      </c>
    </row>
    <row r="308" spans="2:3">
      <c r="B308" s="464"/>
      <c r="C308" s="314" t="e">
        <f t="shared" si="7"/>
        <v>#N/A</v>
      </c>
    </row>
    <row r="309" spans="2:3">
      <c r="B309" s="464"/>
      <c r="C309" s="314" t="e">
        <f t="shared" si="7"/>
        <v>#N/A</v>
      </c>
    </row>
    <row r="310" spans="2:3">
      <c r="B310" s="464"/>
      <c r="C310" s="314" t="e">
        <f t="shared" si="7"/>
        <v>#N/A</v>
      </c>
    </row>
    <row r="311" spans="2:3">
      <c r="B311" s="464"/>
      <c r="C311" s="314" t="e">
        <f t="shared" si="7"/>
        <v>#N/A</v>
      </c>
    </row>
    <row r="312" spans="2:3">
      <c r="B312" s="464"/>
      <c r="C312" s="314" t="e">
        <f t="shared" si="7"/>
        <v>#N/A</v>
      </c>
    </row>
    <row r="313" spans="2:3">
      <c r="B313" s="464"/>
      <c r="C313" s="314" t="e">
        <f t="shared" si="7"/>
        <v>#N/A</v>
      </c>
    </row>
    <row r="314" spans="2:3">
      <c r="B314" s="464"/>
      <c r="C314" s="314" t="e">
        <f t="shared" si="7"/>
        <v>#N/A</v>
      </c>
    </row>
    <row r="315" spans="2:3">
      <c r="B315" s="464"/>
      <c r="C315" s="314" t="e">
        <f t="shared" si="7"/>
        <v>#N/A</v>
      </c>
    </row>
    <row r="316" spans="2:3">
      <c r="B316" s="464"/>
      <c r="C316" s="314" t="e">
        <f t="shared" si="7"/>
        <v>#N/A</v>
      </c>
    </row>
    <row r="317" spans="2:3">
      <c r="B317" s="464"/>
      <c r="C317" s="314" t="e">
        <f t="shared" si="7"/>
        <v>#N/A</v>
      </c>
    </row>
    <row r="318" spans="2:3">
      <c r="B318" s="464"/>
      <c r="C318" s="314" t="e">
        <f t="shared" si="7"/>
        <v>#N/A</v>
      </c>
    </row>
    <row r="319" spans="2:3">
      <c r="B319" s="464"/>
      <c r="C319" s="314" t="e">
        <f t="shared" si="7"/>
        <v>#N/A</v>
      </c>
    </row>
    <row r="320" spans="2:3">
      <c r="B320" s="464"/>
      <c r="C320" s="314" t="e">
        <f t="shared" si="7"/>
        <v>#N/A</v>
      </c>
    </row>
    <row r="321" spans="2:3">
      <c r="B321" s="464"/>
      <c r="C321" s="314" t="e">
        <f t="shared" si="7"/>
        <v>#N/A</v>
      </c>
    </row>
    <row r="322" spans="2:3">
      <c r="B322" s="464"/>
      <c r="C322" s="314" t="e">
        <f t="shared" si="7"/>
        <v>#N/A</v>
      </c>
    </row>
    <row r="323" spans="2:3">
      <c r="B323" s="464"/>
      <c r="C323" s="314" t="e">
        <f t="shared" si="7"/>
        <v>#N/A</v>
      </c>
    </row>
    <row r="324" spans="2:3">
      <c r="B324" s="464"/>
      <c r="C324" s="314" t="e">
        <f t="shared" si="7"/>
        <v>#N/A</v>
      </c>
    </row>
    <row r="325" spans="2:3">
      <c r="B325" s="464"/>
      <c r="C325" s="314" t="e">
        <f t="shared" si="7"/>
        <v>#N/A</v>
      </c>
    </row>
    <row r="326" spans="2:3">
      <c r="B326" s="464"/>
      <c r="C326" s="314" t="e">
        <f t="shared" si="7"/>
        <v>#N/A</v>
      </c>
    </row>
    <row r="327" spans="2:3">
      <c r="B327" s="464"/>
      <c r="C327" s="314" t="e">
        <f t="shared" si="7"/>
        <v>#N/A</v>
      </c>
    </row>
    <row r="328" spans="2:3">
      <c r="B328" s="464"/>
      <c r="C328" s="314" t="e">
        <f t="shared" si="7"/>
        <v>#N/A</v>
      </c>
    </row>
    <row r="329" spans="2:3">
      <c r="B329" s="464"/>
      <c r="C329" s="314" t="e">
        <f t="shared" si="7"/>
        <v>#N/A</v>
      </c>
    </row>
    <row r="330" spans="2:3">
      <c r="B330" s="464"/>
      <c r="C330" s="314" t="e">
        <f t="shared" si="7"/>
        <v>#N/A</v>
      </c>
    </row>
    <row r="331" spans="2:3">
      <c r="B331" s="464"/>
      <c r="C331" s="314" t="e">
        <f t="shared" si="7"/>
        <v>#N/A</v>
      </c>
    </row>
    <row r="332" spans="2:3">
      <c r="B332" s="464"/>
      <c r="C332" s="314" t="e">
        <f t="shared" si="7"/>
        <v>#N/A</v>
      </c>
    </row>
    <row r="333" spans="2:3">
      <c r="B333" s="464"/>
      <c r="C333" s="314" t="e">
        <f t="shared" si="7"/>
        <v>#N/A</v>
      </c>
    </row>
    <row r="334" spans="2:3">
      <c r="B334" s="464"/>
      <c r="C334" s="314" t="e">
        <f t="shared" si="7"/>
        <v>#N/A</v>
      </c>
    </row>
    <row r="335" spans="2:3">
      <c r="B335" s="464"/>
      <c r="C335" s="314" t="e">
        <f t="shared" si="7"/>
        <v>#N/A</v>
      </c>
    </row>
    <row r="336" spans="2:3">
      <c r="C336">
        <f t="shared" ref="C336" si="8">COUNTA(C176:C334)</f>
        <v>159</v>
      </c>
    </row>
    <row r="339" spans="2:19">
      <c r="B339" s="322" t="s">
        <v>23</v>
      </c>
      <c r="C339" s="506">
        <f>RANK(Q339,Q$339:Q$426)</f>
        <v>1</v>
      </c>
      <c r="D339" s="509" t="s">
        <v>248</v>
      </c>
      <c r="E339" s="508" t="s">
        <v>3</v>
      </c>
      <c r="F339" s="474" t="s">
        <v>240</v>
      </c>
      <c r="G339" s="509">
        <v>90</v>
      </c>
      <c r="H339" s="509">
        <v>88</v>
      </c>
      <c r="I339" s="509">
        <v>91</v>
      </c>
      <c r="J339" s="509">
        <v>90</v>
      </c>
      <c r="K339" s="509"/>
      <c r="L339" s="509"/>
      <c r="M339" s="509"/>
      <c r="N339" s="509"/>
      <c r="O339" s="509"/>
      <c r="P339" s="474"/>
      <c r="Q339" s="509">
        <v>359</v>
      </c>
      <c r="R339" s="509">
        <v>4</v>
      </c>
      <c r="S339" s="510">
        <v>89.75</v>
      </c>
    </row>
    <row r="340" spans="2:19">
      <c r="B340" s="322"/>
      <c r="C340" s="314">
        <f t="shared" ref="C340:C403" si="9">RANK(Q340,Q$339:Q$426)</f>
        <v>2</v>
      </c>
      <c r="D340" t="s">
        <v>92</v>
      </c>
      <c r="E340" s="300" t="s">
        <v>4</v>
      </c>
      <c r="F340" s="261" t="s">
        <v>220</v>
      </c>
      <c r="G340">
        <v>93</v>
      </c>
      <c r="H340">
        <v>91</v>
      </c>
      <c r="J340">
        <v>97</v>
      </c>
      <c r="Q340">
        <v>281</v>
      </c>
      <c r="R340">
        <v>3</v>
      </c>
      <c r="S340" s="231">
        <v>93.666666666666671</v>
      </c>
    </row>
    <row r="341" spans="2:19">
      <c r="B341" s="322"/>
      <c r="C341" s="314">
        <f t="shared" si="9"/>
        <v>3</v>
      </c>
      <c r="D341" t="s">
        <v>631</v>
      </c>
      <c r="E341" s="300" t="s">
        <v>4</v>
      </c>
      <c r="F341" s="261" t="s">
        <v>229</v>
      </c>
      <c r="H341">
        <v>89</v>
      </c>
      <c r="I341">
        <v>95</v>
      </c>
      <c r="J341">
        <v>96</v>
      </c>
      <c r="Q341">
        <v>280</v>
      </c>
      <c r="R341">
        <v>3</v>
      </c>
      <c r="S341" s="231">
        <v>93.333333333333329</v>
      </c>
    </row>
    <row r="342" spans="2:19">
      <c r="B342" s="322"/>
      <c r="C342" s="314">
        <f t="shared" si="9"/>
        <v>4</v>
      </c>
      <c r="D342" t="s">
        <v>469</v>
      </c>
      <c r="E342" s="300" t="s">
        <v>3</v>
      </c>
      <c r="F342" s="261" t="s">
        <v>216</v>
      </c>
      <c r="G342">
        <v>85</v>
      </c>
      <c r="I342">
        <v>94</v>
      </c>
      <c r="J342">
        <v>84</v>
      </c>
      <c r="Q342">
        <v>263</v>
      </c>
      <c r="R342">
        <v>3</v>
      </c>
      <c r="S342" s="231">
        <v>87.666666666666671</v>
      </c>
    </row>
    <row r="343" spans="2:19">
      <c r="B343" s="322"/>
      <c r="C343" s="314">
        <f t="shared" si="9"/>
        <v>5</v>
      </c>
      <c r="D343" t="s">
        <v>639</v>
      </c>
      <c r="E343" s="300" t="s">
        <v>4</v>
      </c>
      <c r="F343" s="261" t="s">
        <v>245</v>
      </c>
      <c r="H343">
        <v>82</v>
      </c>
      <c r="I343">
        <v>90</v>
      </c>
      <c r="J343">
        <v>87</v>
      </c>
      <c r="Q343">
        <v>259</v>
      </c>
      <c r="R343">
        <v>3</v>
      </c>
      <c r="S343" s="231">
        <v>86.333333333333329</v>
      </c>
    </row>
    <row r="344" spans="2:19">
      <c r="B344" s="322"/>
      <c r="C344" s="314">
        <f t="shared" si="9"/>
        <v>6</v>
      </c>
      <c r="D344" t="s">
        <v>475</v>
      </c>
      <c r="E344" s="300" t="s">
        <v>5</v>
      </c>
      <c r="F344" s="261" t="s">
        <v>240</v>
      </c>
      <c r="G344">
        <v>81</v>
      </c>
      <c r="H344">
        <v>83</v>
      </c>
      <c r="I344">
        <v>93</v>
      </c>
      <c r="Q344">
        <v>257</v>
      </c>
      <c r="R344">
        <v>3</v>
      </c>
      <c r="S344" s="231">
        <v>85.666666666666671</v>
      </c>
    </row>
    <row r="345" spans="2:19">
      <c r="B345" s="322"/>
      <c r="C345" s="314">
        <f t="shared" si="9"/>
        <v>7</v>
      </c>
      <c r="D345" t="s">
        <v>476</v>
      </c>
      <c r="E345" s="300" t="s">
        <v>5</v>
      </c>
      <c r="F345" s="261" t="s">
        <v>240</v>
      </c>
      <c r="G345">
        <v>80</v>
      </c>
      <c r="H345">
        <v>78</v>
      </c>
      <c r="J345">
        <v>77</v>
      </c>
      <c r="Q345">
        <v>235</v>
      </c>
      <c r="R345">
        <v>3</v>
      </c>
      <c r="S345" s="231">
        <v>78.333333333333329</v>
      </c>
    </row>
    <row r="346" spans="2:19">
      <c r="B346" s="322"/>
      <c r="C346" s="314">
        <f t="shared" si="9"/>
        <v>8</v>
      </c>
      <c r="D346" t="s">
        <v>137</v>
      </c>
      <c r="E346" s="300" t="s">
        <v>4</v>
      </c>
      <c r="F346" s="261" t="s">
        <v>210</v>
      </c>
      <c r="I346">
        <v>99</v>
      </c>
      <c r="J346">
        <v>95</v>
      </c>
      <c r="Q346">
        <v>194</v>
      </c>
      <c r="R346">
        <v>2</v>
      </c>
      <c r="S346" s="231">
        <v>97</v>
      </c>
    </row>
    <row r="347" spans="2:19">
      <c r="B347" s="322"/>
      <c r="C347" s="314">
        <f t="shared" si="9"/>
        <v>9</v>
      </c>
      <c r="D347" t="s">
        <v>20</v>
      </c>
      <c r="E347" s="300" t="s">
        <v>4</v>
      </c>
      <c r="F347" s="261" t="s">
        <v>238</v>
      </c>
      <c r="H347">
        <v>94</v>
      </c>
      <c r="J347">
        <v>99</v>
      </c>
      <c r="Q347">
        <v>193</v>
      </c>
      <c r="R347">
        <v>2</v>
      </c>
      <c r="S347" s="231">
        <v>96.5</v>
      </c>
    </row>
    <row r="348" spans="2:19">
      <c r="B348" s="322"/>
      <c r="C348" s="314">
        <f t="shared" si="9"/>
        <v>10</v>
      </c>
      <c r="D348" t="s">
        <v>39</v>
      </c>
      <c r="E348" s="300" t="s">
        <v>4</v>
      </c>
      <c r="F348" s="261" t="s">
        <v>240</v>
      </c>
      <c r="I348">
        <v>97</v>
      </c>
      <c r="J348">
        <v>94</v>
      </c>
      <c r="Q348">
        <v>191</v>
      </c>
      <c r="R348">
        <v>2</v>
      </c>
      <c r="S348" s="231">
        <v>95.5</v>
      </c>
    </row>
    <row r="349" spans="2:19">
      <c r="B349" s="322"/>
      <c r="C349" s="314">
        <f t="shared" si="9"/>
        <v>11</v>
      </c>
      <c r="D349" t="s">
        <v>241</v>
      </c>
      <c r="E349" s="300" t="s">
        <v>5</v>
      </c>
      <c r="F349" s="261" t="s">
        <v>238</v>
      </c>
      <c r="G349">
        <v>94</v>
      </c>
      <c r="H349">
        <v>95</v>
      </c>
      <c r="Q349">
        <v>189</v>
      </c>
      <c r="R349">
        <v>2</v>
      </c>
      <c r="S349" s="231">
        <v>94.5</v>
      </c>
    </row>
    <row r="350" spans="2:19">
      <c r="B350" s="322"/>
      <c r="C350" s="314">
        <f t="shared" si="9"/>
        <v>12</v>
      </c>
      <c r="D350" t="s">
        <v>267</v>
      </c>
      <c r="E350" s="300" t="s">
        <v>3</v>
      </c>
      <c r="F350" s="261" t="s">
        <v>219</v>
      </c>
      <c r="G350">
        <v>95</v>
      </c>
      <c r="H350">
        <v>93</v>
      </c>
      <c r="Q350">
        <v>188</v>
      </c>
      <c r="R350">
        <v>2</v>
      </c>
      <c r="S350" s="231">
        <v>94</v>
      </c>
    </row>
    <row r="351" spans="2:19">
      <c r="B351" s="322"/>
      <c r="C351" s="314">
        <f t="shared" si="9"/>
        <v>13</v>
      </c>
      <c r="D351" t="s">
        <v>21</v>
      </c>
      <c r="E351" s="300" t="s">
        <v>3</v>
      </c>
      <c r="F351" s="261" t="s">
        <v>216</v>
      </c>
      <c r="G351">
        <v>89</v>
      </c>
      <c r="J351">
        <v>92</v>
      </c>
      <c r="Q351">
        <v>181</v>
      </c>
      <c r="R351">
        <v>2</v>
      </c>
      <c r="S351" s="231">
        <v>90.5</v>
      </c>
    </row>
    <row r="352" spans="2:19">
      <c r="B352" s="322"/>
      <c r="C352" s="314">
        <f t="shared" si="9"/>
        <v>14</v>
      </c>
      <c r="D352" t="s">
        <v>244</v>
      </c>
      <c r="E352" s="300" t="s">
        <v>3</v>
      </c>
      <c r="F352" s="261" t="s">
        <v>245</v>
      </c>
      <c r="G352">
        <v>88</v>
      </c>
      <c r="J352">
        <v>91</v>
      </c>
      <c r="Q352">
        <v>179</v>
      </c>
      <c r="R352">
        <v>2</v>
      </c>
      <c r="S352" s="231">
        <v>89.5</v>
      </c>
    </row>
    <row r="353" spans="2:19">
      <c r="B353" s="322"/>
      <c r="C353" s="314">
        <f t="shared" si="9"/>
        <v>15</v>
      </c>
      <c r="D353" t="s">
        <v>651</v>
      </c>
      <c r="E353" s="300" t="s">
        <v>3</v>
      </c>
      <c r="F353" s="261" t="s">
        <v>210</v>
      </c>
      <c r="I353">
        <v>85</v>
      </c>
      <c r="J353">
        <v>93</v>
      </c>
      <c r="Q353">
        <v>178</v>
      </c>
      <c r="R353">
        <v>2</v>
      </c>
      <c r="S353" s="231">
        <v>89</v>
      </c>
    </row>
    <row r="354" spans="2:19">
      <c r="B354" s="322"/>
      <c r="C354" s="314">
        <f t="shared" si="9"/>
        <v>16</v>
      </c>
      <c r="D354" t="s">
        <v>466</v>
      </c>
      <c r="E354" s="300" t="s">
        <v>4</v>
      </c>
      <c r="F354" s="261" t="s">
        <v>220</v>
      </c>
      <c r="G354">
        <v>87</v>
      </c>
      <c r="H354">
        <v>90</v>
      </c>
      <c r="Q354">
        <v>177</v>
      </c>
      <c r="R354">
        <v>2</v>
      </c>
      <c r="S354" s="231">
        <v>88.5</v>
      </c>
    </row>
    <row r="355" spans="2:19">
      <c r="B355" s="322"/>
      <c r="C355" s="314">
        <f t="shared" si="9"/>
        <v>17</v>
      </c>
      <c r="D355" t="s">
        <v>699</v>
      </c>
      <c r="E355" s="300" t="s">
        <v>189</v>
      </c>
      <c r="F355" s="261" t="s">
        <v>240</v>
      </c>
      <c r="I355">
        <v>89</v>
      </c>
      <c r="J355">
        <v>83</v>
      </c>
      <c r="Q355">
        <v>172</v>
      </c>
      <c r="R355">
        <v>2</v>
      </c>
      <c r="S355" s="231">
        <v>86</v>
      </c>
    </row>
    <row r="356" spans="2:19">
      <c r="B356" s="322"/>
      <c r="C356" s="314">
        <f t="shared" si="9"/>
        <v>18</v>
      </c>
      <c r="D356" t="s">
        <v>634</v>
      </c>
      <c r="E356" s="300" t="s">
        <v>4</v>
      </c>
      <c r="F356" s="261" t="s">
        <v>229</v>
      </c>
      <c r="H356">
        <v>87</v>
      </c>
      <c r="I356">
        <v>84</v>
      </c>
      <c r="Q356">
        <v>171</v>
      </c>
      <c r="R356">
        <v>2</v>
      </c>
      <c r="S356" s="231">
        <v>85.5</v>
      </c>
    </row>
    <row r="357" spans="2:19">
      <c r="B357" s="322"/>
      <c r="C357" s="314">
        <f t="shared" si="9"/>
        <v>19</v>
      </c>
      <c r="D357" t="s">
        <v>700</v>
      </c>
      <c r="E357" s="300" t="s">
        <v>3</v>
      </c>
      <c r="F357" s="261" t="s">
        <v>223</v>
      </c>
      <c r="I357">
        <v>88</v>
      </c>
      <c r="J357">
        <v>79</v>
      </c>
      <c r="Q357">
        <v>167</v>
      </c>
      <c r="R357">
        <v>2</v>
      </c>
      <c r="S357" s="231">
        <v>83.5</v>
      </c>
    </row>
    <row r="358" spans="2:19">
      <c r="B358" s="322"/>
      <c r="C358" s="314">
        <f t="shared" si="9"/>
        <v>20</v>
      </c>
      <c r="D358" t="s">
        <v>38</v>
      </c>
      <c r="E358" s="300" t="s">
        <v>3</v>
      </c>
      <c r="F358" s="261" t="s">
        <v>245</v>
      </c>
      <c r="I358">
        <v>86</v>
      </c>
      <c r="J358">
        <v>80</v>
      </c>
      <c r="Q358">
        <v>166</v>
      </c>
      <c r="R358">
        <v>2</v>
      </c>
      <c r="S358" s="231">
        <v>83</v>
      </c>
    </row>
    <row r="359" spans="2:19">
      <c r="B359" s="322"/>
      <c r="C359" s="314">
        <f t="shared" si="9"/>
        <v>21</v>
      </c>
      <c r="D359" t="s">
        <v>474</v>
      </c>
      <c r="E359" s="300" t="s">
        <v>4</v>
      </c>
      <c r="F359" s="261" t="s">
        <v>245</v>
      </c>
      <c r="G359">
        <v>82</v>
      </c>
      <c r="H359">
        <v>80</v>
      </c>
      <c r="Q359">
        <v>162</v>
      </c>
      <c r="R359">
        <v>2</v>
      </c>
      <c r="S359" s="231">
        <v>81</v>
      </c>
    </row>
    <row r="360" spans="2:19">
      <c r="B360" s="322"/>
      <c r="C360" s="314">
        <f t="shared" si="9"/>
        <v>22</v>
      </c>
      <c r="D360" t="s">
        <v>641</v>
      </c>
      <c r="E360" s="300" t="s">
        <v>4</v>
      </c>
      <c r="F360" s="261" t="s">
        <v>245</v>
      </c>
      <c r="H360">
        <v>81</v>
      </c>
      <c r="J360">
        <v>78</v>
      </c>
      <c r="Q360">
        <v>159</v>
      </c>
      <c r="R360">
        <v>2</v>
      </c>
      <c r="S360" s="231">
        <v>79.5</v>
      </c>
    </row>
    <row r="361" spans="2:19">
      <c r="B361" s="322"/>
      <c r="C361" s="314">
        <f t="shared" si="9"/>
        <v>23</v>
      </c>
      <c r="D361" t="s">
        <v>268</v>
      </c>
      <c r="E361" s="300" t="s">
        <v>189</v>
      </c>
      <c r="F361" s="261" t="s">
        <v>251</v>
      </c>
      <c r="G361">
        <v>99</v>
      </c>
      <c r="Q361">
        <v>99</v>
      </c>
      <c r="R361">
        <v>1</v>
      </c>
      <c r="S361" s="231">
        <v>99</v>
      </c>
    </row>
    <row r="362" spans="2:19">
      <c r="B362" s="322"/>
      <c r="C362" s="314">
        <f t="shared" si="9"/>
        <v>23</v>
      </c>
      <c r="D362" t="s">
        <v>396</v>
      </c>
      <c r="E362" s="300" t="s">
        <v>4</v>
      </c>
      <c r="F362" s="261" t="s">
        <v>214</v>
      </c>
      <c r="H362">
        <v>99</v>
      </c>
      <c r="Q362">
        <v>99</v>
      </c>
      <c r="R362">
        <v>1</v>
      </c>
      <c r="S362" s="231">
        <v>99</v>
      </c>
    </row>
    <row r="363" spans="2:19">
      <c r="B363" s="322"/>
      <c r="C363" s="314">
        <f t="shared" si="9"/>
        <v>25</v>
      </c>
      <c r="D363" t="s">
        <v>643</v>
      </c>
      <c r="E363" s="300" t="s">
        <v>4</v>
      </c>
      <c r="F363" s="261" t="s">
        <v>246</v>
      </c>
      <c r="I363">
        <v>98</v>
      </c>
      <c r="Q363">
        <v>98</v>
      </c>
      <c r="R363">
        <v>1</v>
      </c>
      <c r="S363" s="231">
        <v>98</v>
      </c>
    </row>
    <row r="364" spans="2:19">
      <c r="B364" s="322"/>
      <c r="C364" s="314">
        <f t="shared" si="9"/>
        <v>25</v>
      </c>
      <c r="D364" t="s">
        <v>457</v>
      </c>
      <c r="E364" s="300" t="s">
        <v>3</v>
      </c>
      <c r="F364" s="261" t="s">
        <v>226</v>
      </c>
      <c r="G364">
        <v>98</v>
      </c>
      <c r="Q364">
        <v>98</v>
      </c>
      <c r="R364">
        <v>1</v>
      </c>
      <c r="S364" s="231">
        <v>98</v>
      </c>
    </row>
    <row r="365" spans="2:19">
      <c r="B365" s="322"/>
      <c r="C365" s="314">
        <f t="shared" si="9"/>
        <v>25</v>
      </c>
      <c r="D365" t="s">
        <v>628</v>
      </c>
      <c r="E365" s="300" t="s">
        <v>4</v>
      </c>
      <c r="F365" s="261" t="s">
        <v>214</v>
      </c>
      <c r="H365">
        <v>98</v>
      </c>
      <c r="Q365">
        <v>98</v>
      </c>
      <c r="R365">
        <v>1</v>
      </c>
      <c r="S365" s="231">
        <v>98</v>
      </c>
    </row>
    <row r="366" spans="2:19">
      <c r="B366" s="322"/>
      <c r="C366" s="314">
        <f t="shared" si="9"/>
        <v>25</v>
      </c>
      <c r="D366" t="s">
        <v>737</v>
      </c>
      <c r="E366" s="300" t="s">
        <v>189</v>
      </c>
      <c r="F366" s="261" t="s">
        <v>238</v>
      </c>
      <c r="J366">
        <v>98</v>
      </c>
      <c r="Q366">
        <v>98</v>
      </c>
      <c r="R366">
        <v>1</v>
      </c>
      <c r="S366" s="231">
        <v>98</v>
      </c>
    </row>
    <row r="367" spans="2:19">
      <c r="B367" s="322"/>
      <c r="C367" s="314">
        <f t="shared" si="9"/>
        <v>29</v>
      </c>
      <c r="D367" t="s">
        <v>167</v>
      </c>
      <c r="E367" s="300" t="s">
        <v>4</v>
      </c>
      <c r="F367" s="261" t="s">
        <v>220</v>
      </c>
      <c r="H367">
        <v>97</v>
      </c>
      <c r="Q367">
        <v>97</v>
      </c>
      <c r="R367">
        <v>1</v>
      </c>
      <c r="S367" s="231">
        <v>97</v>
      </c>
    </row>
    <row r="368" spans="2:19">
      <c r="B368" s="322"/>
      <c r="C368" s="314">
        <f t="shared" si="9"/>
        <v>29</v>
      </c>
      <c r="D368" t="s">
        <v>458</v>
      </c>
      <c r="E368" s="300" t="s">
        <v>3</v>
      </c>
      <c r="F368" s="261" t="s">
        <v>220</v>
      </c>
      <c r="G368">
        <v>97</v>
      </c>
      <c r="Q368">
        <v>97</v>
      </c>
      <c r="R368">
        <v>1</v>
      </c>
      <c r="S368" s="231">
        <v>97</v>
      </c>
    </row>
    <row r="369" spans="2:19">
      <c r="B369" s="322"/>
      <c r="C369" s="314">
        <f t="shared" si="9"/>
        <v>31</v>
      </c>
      <c r="D369" t="s">
        <v>697</v>
      </c>
      <c r="E369" s="300" t="s">
        <v>4</v>
      </c>
      <c r="F369" s="261" t="s">
        <v>219</v>
      </c>
      <c r="I369">
        <v>96</v>
      </c>
      <c r="Q369">
        <v>96</v>
      </c>
      <c r="R369">
        <v>1</v>
      </c>
      <c r="S369" s="231">
        <v>96</v>
      </c>
    </row>
    <row r="370" spans="2:19">
      <c r="B370" s="322"/>
      <c r="C370" s="314">
        <f t="shared" si="9"/>
        <v>31</v>
      </c>
      <c r="D370" t="s">
        <v>461</v>
      </c>
      <c r="E370" s="300" t="s">
        <v>3</v>
      </c>
      <c r="F370" s="261" t="s">
        <v>229</v>
      </c>
      <c r="G370">
        <v>96</v>
      </c>
      <c r="Q370">
        <v>96</v>
      </c>
      <c r="R370">
        <v>1</v>
      </c>
      <c r="S370" s="231">
        <v>96</v>
      </c>
    </row>
    <row r="371" spans="2:19">
      <c r="B371" s="322"/>
      <c r="C371" s="314">
        <f t="shared" si="9"/>
        <v>31</v>
      </c>
      <c r="D371" t="s">
        <v>629</v>
      </c>
      <c r="E371" s="300" t="s">
        <v>4</v>
      </c>
      <c r="F371" s="261" t="s">
        <v>226</v>
      </c>
      <c r="H371">
        <v>96</v>
      </c>
      <c r="Q371">
        <v>96</v>
      </c>
      <c r="R371">
        <v>1</v>
      </c>
      <c r="S371" s="231">
        <v>96</v>
      </c>
    </row>
    <row r="372" spans="2:19">
      <c r="B372" s="322"/>
      <c r="C372" s="314">
        <f t="shared" si="9"/>
        <v>34</v>
      </c>
      <c r="D372" t="s">
        <v>247</v>
      </c>
      <c r="E372" s="300" t="s">
        <v>4</v>
      </c>
      <c r="F372" s="261" t="s">
        <v>215</v>
      </c>
      <c r="G372">
        <v>92</v>
      </c>
      <c r="Q372">
        <v>92</v>
      </c>
      <c r="R372">
        <v>1</v>
      </c>
      <c r="S372" s="231">
        <v>92</v>
      </c>
    </row>
    <row r="373" spans="2:19">
      <c r="B373" s="322"/>
      <c r="C373" s="314">
        <f t="shared" si="9"/>
        <v>34</v>
      </c>
      <c r="D373" t="s">
        <v>630</v>
      </c>
      <c r="E373" s="300" t="s">
        <v>4</v>
      </c>
      <c r="F373" s="261" t="s">
        <v>220</v>
      </c>
      <c r="H373">
        <v>92</v>
      </c>
      <c r="Q373">
        <v>92</v>
      </c>
      <c r="R373">
        <v>1</v>
      </c>
      <c r="S373" s="231">
        <v>92</v>
      </c>
    </row>
    <row r="374" spans="2:19">
      <c r="B374" s="322"/>
      <c r="C374" s="314">
        <f t="shared" si="9"/>
        <v>34</v>
      </c>
      <c r="D374" t="s">
        <v>698</v>
      </c>
      <c r="E374" s="300" t="s">
        <v>4</v>
      </c>
      <c r="F374" s="261" t="s">
        <v>222</v>
      </c>
      <c r="I374">
        <v>92</v>
      </c>
      <c r="Q374">
        <v>92</v>
      </c>
      <c r="R374">
        <v>1</v>
      </c>
      <c r="S374" s="231">
        <v>92</v>
      </c>
    </row>
    <row r="375" spans="2:19">
      <c r="B375" s="322"/>
      <c r="C375" s="314">
        <f t="shared" si="9"/>
        <v>37</v>
      </c>
      <c r="D375" t="s">
        <v>464</v>
      </c>
      <c r="E375" s="300" t="s">
        <v>3</v>
      </c>
      <c r="F375" s="261" t="s">
        <v>218</v>
      </c>
      <c r="G375">
        <v>91</v>
      </c>
      <c r="Q375">
        <v>91</v>
      </c>
      <c r="R375">
        <v>1</v>
      </c>
      <c r="S375" s="231">
        <v>91</v>
      </c>
    </row>
    <row r="376" spans="2:19">
      <c r="B376" s="322"/>
      <c r="C376" s="314">
        <f t="shared" si="9"/>
        <v>38</v>
      </c>
      <c r="D376" t="s">
        <v>236</v>
      </c>
      <c r="E376" s="300" t="s">
        <v>4</v>
      </c>
      <c r="F376" s="261" t="s">
        <v>216</v>
      </c>
      <c r="J376">
        <v>89</v>
      </c>
      <c r="Q376">
        <v>89</v>
      </c>
      <c r="R376">
        <v>1</v>
      </c>
      <c r="S376" s="231">
        <v>89</v>
      </c>
    </row>
    <row r="377" spans="2:19">
      <c r="B377" s="322"/>
      <c r="C377" s="314">
        <f t="shared" si="9"/>
        <v>39</v>
      </c>
      <c r="D377" t="s">
        <v>739</v>
      </c>
      <c r="E377" s="300" t="s">
        <v>5</v>
      </c>
      <c r="F377" s="261" t="s">
        <v>266</v>
      </c>
      <c r="J377">
        <v>88</v>
      </c>
      <c r="Q377">
        <v>88</v>
      </c>
      <c r="R377">
        <v>1</v>
      </c>
      <c r="S377" s="231">
        <v>88</v>
      </c>
    </row>
    <row r="378" spans="2:19">
      <c r="B378" s="322"/>
      <c r="C378" s="314">
        <f t="shared" si="9"/>
        <v>40</v>
      </c>
      <c r="D378" t="s">
        <v>701</v>
      </c>
      <c r="E378" s="300" t="s">
        <v>3</v>
      </c>
      <c r="F378" s="261" t="s">
        <v>213</v>
      </c>
      <c r="I378">
        <v>87</v>
      </c>
      <c r="Q378">
        <v>87</v>
      </c>
      <c r="R378">
        <v>1</v>
      </c>
      <c r="S378" s="231">
        <v>87</v>
      </c>
    </row>
    <row r="379" spans="2:19">
      <c r="B379" s="322"/>
      <c r="C379" s="314">
        <f t="shared" si="9"/>
        <v>41</v>
      </c>
      <c r="D379" t="s">
        <v>636</v>
      </c>
      <c r="E379" s="300" t="s">
        <v>4</v>
      </c>
      <c r="F379" s="261" t="s">
        <v>228</v>
      </c>
      <c r="H379">
        <v>86</v>
      </c>
      <c r="Q379">
        <v>86</v>
      </c>
      <c r="R379">
        <v>1</v>
      </c>
      <c r="S379" s="231">
        <v>86</v>
      </c>
    </row>
    <row r="380" spans="2:19">
      <c r="B380" s="322"/>
      <c r="C380" s="314">
        <f t="shared" si="9"/>
        <v>41</v>
      </c>
      <c r="D380" t="s">
        <v>740</v>
      </c>
      <c r="E380" s="300" t="s">
        <v>4</v>
      </c>
      <c r="F380" s="261" t="s">
        <v>240</v>
      </c>
      <c r="J380">
        <v>86</v>
      </c>
      <c r="Q380">
        <v>86</v>
      </c>
      <c r="R380">
        <v>1</v>
      </c>
      <c r="S380" s="231">
        <v>86</v>
      </c>
    </row>
    <row r="381" spans="2:19">
      <c r="B381" s="322"/>
      <c r="C381" s="314">
        <f t="shared" si="9"/>
        <v>41</v>
      </c>
      <c r="D381" t="s">
        <v>269</v>
      </c>
      <c r="E381" s="300" t="s">
        <v>5</v>
      </c>
      <c r="F381" s="261" t="s">
        <v>229</v>
      </c>
      <c r="G381">
        <v>86</v>
      </c>
      <c r="Q381">
        <v>86</v>
      </c>
      <c r="R381">
        <v>1</v>
      </c>
      <c r="S381" s="231">
        <v>86</v>
      </c>
    </row>
    <row r="382" spans="2:19">
      <c r="B382" s="322"/>
      <c r="C382" s="314">
        <f t="shared" si="9"/>
        <v>44</v>
      </c>
      <c r="D382" t="s">
        <v>637</v>
      </c>
      <c r="E382" s="300" t="s">
        <v>4</v>
      </c>
      <c r="F382" s="261" t="s">
        <v>229</v>
      </c>
      <c r="H382">
        <v>85</v>
      </c>
      <c r="Q382">
        <v>85</v>
      </c>
      <c r="R382">
        <v>1</v>
      </c>
      <c r="S382" s="231">
        <v>85</v>
      </c>
    </row>
    <row r="383" spans="2:19">
      <c r="B383" s="322"/>
      <c r="C383" s="314">
        <f t="shared" si="9"/>
        <v>44</v>
      </c>
      <c r="D383" t="s">
        <v>281</v>
      </c>
      <c r="E383" s="300" t="s">
        <v>3</v>
      </c>
      <c r="F383" s="261" t="s">
        <v>222</v>
      </c>
      <c r="J383">
        <v>85</v>
      </c>
      <c r="Q383">
        <v>85</v>
      </c>
      <c r="R383">
        <v>1</v>
      </c>
      <c r="S383" s="231">
        <v>85</v>
      </c>
    </row>
    <row r="384" spans="2:19">
      <c r="B384" s="322"/>
      <c r="C384" s="314">
        <f t="shared" si="9"/>
        <v>46</v>
      </c>
      <c r="D384" t="s">
        <v>242</v>
      </c>
      <c r="E384" s="300" t="s">
        <v>4</v>
      </c>
      <c r="F384" s="261" t="s">
        <v>238</v>
      </c>
      <c r="G384">
        <v>84</v>
      </c>
      <c r="Q384">
        <v>84</v>
      </c>
      <c r="R384">
        <v>1</v>
      </c>
      <c r="S384" s="231">
        <v>84</v>
      </c>
    </row>
    <row r="385" spans="2:19">
      <c r="B385" s="322"/>
      <c r="C385" s="314">
        <f t="shared" si="9"/>
        <v>46</v>
      </c>
      <c r="D385" t="s">
        <v>638</v>
      </c>
      <c r="E385" s="300" t="s">
        <v>4</v>
      </c>
      <c r="F385" s="261" t="s">
        <v>220</v>
      </c>
      <c r="H385">
        <v>84</v>
      </c>
      <c r="Q385">
        <v>84</v>
      </c>
      <c r="R385">
        <v>1</v>
      </c>
      <c r="S385" s="231">
        <v>84</v>
      </c>
    </row>
    <row r="386" spans="2:19">
      <c r="B386" s="322"/>
      <c r="C386" s="314">
        <f t="shared" si="9"/>
        <v>48</v>
      </c>
      <c r="D386" t="s">
        <v>471</v>
      </c>
      <c r="E386" s="300" t="s">
        <v>3</v>
      </c>
      <c r="F386" s="261" t="s">
        <v>220</v>
      </c>
      <c r="G386">
        <v>83</v>
      </c>
      <c r="Q386">
        <v>83</v>
      </c>
      <c r="R386">
        <v>1</v>
      </c>
      <c r="S386" s="231">
        <v>83</v>
      </c>
    </row>
    <row r="387" spans="2:19">
      <c r="B387" s="322"/>
      <c r="C387" s="314">
        <f t="shared" si="9"/>
        <v>49</v>
      </c>
      <c r="D387" t="s">
        <v>625</v>
      </c>
      <c r="E387" s="300" t="s">
        <v>5</v>
      </c>
      <c r="F387" s="261" t="s">
        <v>238</v>
      </c>
      <c r="J387">
        <v>82</v>
      </c>
      <c r="Q387">
        <v>82</v>
      </c>
      <c r="R387">
        <v>1</v>
      </c>
      <c r="S387" s="231">
        <v>82</v>
      </c>
    </row>
    <row r="388" spans="2:19">
      <c r="B388" s="322"/>
      <c r="C388" s="314">
        <f t="shared" si="9"/>
        <v>50</v>
      </c>
      <c r="D388" t="s">
        <v>741</v>
      </c>
      <c r="E388" s="300" t="s">
        <v>4</v>
      </c>
      <c r="F388" s="261" t="s">
        <v>220</v>
      </c>
      <c r="J388">
        <v>81</v>
      </c>
      <c r="Q388">
        <v>81</v>
      </c>
      <c r="R388">
        <v>1</v>
      </c>
      <c r="S388" s="231">
        <v>81</v>
      </c>
    </row>
    <row r="389" spans="2:19">
      <c r="B389" s="322"/>
      <c r="C389" s="314">
        <f t="shared" si="9"/>
        <v>51</v>
      </c>
      <c r="D389" t="s">
        <v>642</v>
      </c>
      <c r="E389" s="300" t="s">
        <v>4</v>
      </c>
      <c r="F389" s="261" t="s">
        <v>240</v>
      </c>
      <c r="H389">
        <v>79</v>
      </c>
      <c r="Q389">
        <v>79</v>
      </c>
      <c r="R389">
        <v>1</v>
      </c>
      <c r="S389" s="231">
        <v>79</v>
      </c>
    </row>
    <row r="390" spans="2:19">
      <c r="B390" s="322"/>
      <c r="C390" s="314">
        <f t="shared" si="9"/>
        <v>52</v>
      </c>
      <c r="D390" t="s">
        <v>743</v>
      </c>
      <c r="E390" s="300" t="s">
        <v>5</v>
      </c>
      <c r="F390" s="261" t="s">
        <v>229</v>
      </c>
      <c r="J390">
        <v>76</v>
      </c>
      <c r="Q390">
        <v>76</v>
      </c>
      <c r="R390">
        <v>1</v>
      </c>
      <c r="S390" s="231">
        <v>76</v>
      </c>
    </row>
    <row r="391" spans="2:19">
      <c r="B391" s="322"/>
      <c r="C391" s="314" t="e">
        <f t="shared" si="9"/>
        <v>#N/A</v>
      </c>
    </row>
    <row r="392" spans="2:19">
      <c r="B392" s="322"/>
      <c r="C392" s="314" t="e">
        <f t="shared" si="9"/>
        <v>#N/A</v>
      </c>
    </row>
    <row r="393" spans="2:19">
      <c r="B393" s="322"/>
      <c r="C393" s="314" t="e">
        <f t="shared" si="9"/>
        <v>#N/A</v>
      </c>
    </row>
    <row r="394" spans="2:19">
      <c r="B394" s="322"/>
      <c r="C394" s="314" t="e">
        <f t="shared" si="9"/>
        <v>#N/A</v>
      </c>
    </row>
    <row r="395" spans="2:19">
      <c r="B395" s="322"/>
      <c r="C395" s="314" t="e">
        <f t="shared" si="9"/>
        <v>#N/A</v>
      </c>
    </row>
    <row r="396" spans="2:19">
      <c r="B396" s="322"/>
      <c r="C396" s="314" t="e">
        <f t="shared" si="9"/>
        <v>#N/A</v>
      </c>
    </row>
    <row r="397" spans="2:19">
      <c r="B397" s="322"/>
      <c r="C397" s="314" t="e">
        <f t="shared" si="9"/>
        <v>#N/A</v>
      </c>
    </row>
    <row r="398" spans="2:19">
      <c r="B398" s="322"/>
      <c r="C398" s="314" t="e">
        <f t="shared" si="9"/>
        <v>#N/A</v>
      </c>
    </row>
    <row r="399" spans="2:19">
      <c r="B399" s="322"/>
      <c r="C399" s="314" t="e">
        <f t="shared" si="9"/>
        <v>#N/A</v>
      </c>
    </row>
    <row r="400" spans="2:19">
      <c r="B400" s="322"/>
      <c r="C400" s="314" t="e">
        <f t="shared" si="9"/>
        <v>#N/A</v>
      </c>
    </row>
    <row r="401" spans="2:17">
      <c r="B401" s="322"/>
      <c r="C401" s="314" t="e">
        <f t="shared" si="9"/>
        <v>#N/A</v>
      </c>
      <c r="Q401" s="99"/>
    </row>
    <row r="402" spans="2:17">
      <c r="B402" s="322"/>
      <c r="C402" s="314" t="e">
        <f t="shared" si="9"/>
        <v>#N/A</v>
      </c>
      <c r="K402" s="1"/>
      <c r="L402" s="1"/>
      <c r="M402" s="1"/>
      <c r="N402" s="1"/>
      <c r="O402" s="1"/>
      <c r="P402" s="483"/>
      <c r="Q402" s="99"/>
    </row>
    <row r="403" spans="2:17">
      <c r="B403" s="322"/>
      <c r="C403" s="314" t="e">
        <f t="shared" si="9"/>
        <v>#N/A</v>
      </c>
      <c r="Q403" s="99"/>
    </row>
    <row r="404" spans="2:17">
      <c r="B404" s="322"/>
      <c r="C404" s="314" t="e">
        <f t="shared" ref="C404:C426" si="10">RANK(Q404,Q$339:Q$426)</f>
        <v>#N/A</v>
      </c>
      <c r="K404" s="1"/>
      <c r="L404" s="1"/>
      <c r="M404" s="1"/>
      <c r="N404" s="1"/>
      <c r="O404" s="1"/>
      <c r="P404" s="483"/>
      <c r="Q404" s="99"/>
    </row>
    <row r="405" spans="2:17">
      <c r="B405" s="322"/>
      <c r="C405" s="314" t="e">
        <f t="shared" si="10"/>
        <v>#N/A</v>
      </c>
      <c r="K405" s="1"/>
      <c r="L405" s="1"/>
      <c r="M405" s="1"/>
      <c r="N405" s="1"/>
      <c r="O405" s="1"/>
      <c r="P405" s="483"/>
      <c r="Q405" s="99"/>
    </row>
    <row r="406" spans="2:17">
      <c r="B406" s="322"/>
      <c r="C406" s="314" t="e">
        <f t="shared" si="10"/>
        <v>#N/A</v>
      </c>
      <c r="Q406" s="99"/>
    </row>
    <row r="407" spans="2:17">
      <c r="B407" s="322"/>
      <c r="C407" s="314" t="e">
        <f t="shared" si="10"/>
        <v>#N/A</v>
      </c>
      <c r="N407" s="1"/>
      <c r="O407" s="1"/>
      <c r="P407" s="483"/>
      <c r="Q407" s="99"/>
    </row>
    <row r="408" spans="2:17">
      <c r="B408" s="322"/>
      <c r="C408" s="314" t="e">
        <f t="shared" si="10"/>
        <v>#N/A</v>
      </c>
      <c r="Q408" s="99"/>
    </row>
    <row r="409" spans="2:17">
      <c r="B409" s="322"/>
      <c r="C409" s="314" t="e">
        <f t="shared" si="10"/>
        <v>#N/A</v>
      </c>
      <c r="K409" s="1"/>
      <c r="L409" s="1"/>
      <c r="M409" s="1"/>
      <c r="Q409" s="99"/>
    </row>
    <row r="410" spans="2:17">
      <c r="B410" s="322"/>
      <c r="C410" s="314" t="e">
        <f t="shared" si="10"/>
        <v>#N/A</v>
      </c>
      <c r="Q410" s="99"/>
    </row>
    <row r="411" spans="2:17">
      <c r="B411" s="322"/>
      <c r="C411" s="314" t="e">
        <f t="shared" si="10"/>
        <v>#N/A</v>
      </c>
      <c r="F411" s="302"/>
      <c r="G411" s="303"/>
    </row>
    <row r="412" spans="2:17">
      <c r="B412" s="322"/>
      <c r="C412" s="314" t="e">
        <f t="shared" si="10"/>
        <v>#N/A</v>
      </c>
      <c r="F412" s="302"/>
      <c r="G412" s="303"/>
    </row>
    <row r="413" spans="2:17">
      <c r="B413" s="322"/>
      <c r="C413" s="314" t="e">
        <f t="shared" si="10"/>
        <v>#N/A</v>
      </c>
      <c r="F413" s="302"/>
      <c r="G413" s="303"/>
    </row>
    <row r="414" spans="2:17">
      <c r="B414" s="322"/>
      <c r="C414" s="314" t="e">
        <f t="shared" si="10"/>
        <v>#N/A</v>
      </c>
      <c r="F414" s="302"/>
      <c r="G414" s="303"/>
    </row>
    <row r="415" spans="2:17">
      <c r="B415" s="322"/>
      <c r="C415" s="314" t="e">
        <f t="shared" si="10"/>
        <v>#N/A</v>
      </c>
      <c r="F415" s="302"/>
      <c r="G415" s="303"/>
    </row>
    <row r="416" spans="2:17">
      <c r="B416" s="322"/>
      <c r="C416" s="314" t="e">
        <f t="shared" si="10"/>
        <v>#N/A</v>
      </c>
      <c r="F416" s="302"/>
      <c r="G416" s="303"/>
    </row>
    <row r="417" spans="2:19">
      <c r="B417" s="322"/>
      <c r="C417" s="314" t="e">
        <f t="shared" si="10"/>
        <v>#N/A</v>
      </c>
    </row>
    <row r="418" spans="2:19">
      <c r="B418" s="322"/>
      <c r="C418" s="314" t="e">
        <f t="shared" si="10"/>
        <v>#N/A</v>
      </c>
    </row>
    <row r="419" spans="2:19">
      <c r="B419" s="322"/>
      <c r="C419" s="314" t="e">
        <f t="shared" si="10"/>
        <v>#N/A</v>
      </c>
    </row>
    <row r="420" spans="2:19">
      <c r="B420" s="322"/>
      <c r="C420" s="314" t="e">
        <f t="shared" si="10"/>
        <v>#N/A</v>
      </c>
    </row>
    <row r="421" spans="2:19">
      <c r="B421" s="322"/>
      <c r="C421" s="314" t="e">
        <f t="shared" si="10"/>
        <v>#N/A</v>
      </c>
    </row>
    <row r="422" spans="2:19">
      <c r="B422" s="322"/>
      <c r="C422" s="314" t="e">
        <f t="shared" si="10"/>
        <v>#N/A</v>
      </c>
    </row>
    <row r="423" spans="2:19">
      <c r="B423" s="322"/>
      <c r="C423" s="314" t="e">
        <f t="shared" si="10"/>
        <v>#N/A</v>
      </c>
    </row>
    <row r="424" spans="2:19">
      <c r="B424" s="322"/>
      <c r="C424" s="314" t="e">
        <f t="shared" si="10"/>
        <v>#N/A</v>
      </c>
    </row>
    <row r="425" spans="2:19">
      <c r="B425" s="322"/>
      <c r="C425" s="314" t="e">
        <f t="shared" si="10"/>
        <v>#N/A</v>
      </c>
    </row>
    <row r="426" spans="2:19">
      <c r="B426" s="322"/>
      <c r="C426" s="314" t="e">
        <f t="shared" si="10"/>
        <v>#N/A</v>
      </c>
    </row>
    <row r="427" spans="2:19">
      <c r="B427" s="322"/>
    </row>
    <row r="428" spans="2:19">
      <c r="B428" s="453"/>
      <c r="C428" s="506"/>
    </row>
    <row r="429" spans="2:19">
      <c r="B429" s="40" t="s">
        <v>164</v>
      </c>
      <c r="C429" s="506">
        <f>RANK(Q429,Q$429:Q$443)</f>
        <v>1</v>
      </c>
      <c r="D429" s="509" t="s">
        <v>249</v>
      </c>
      <c r="E429" s="508" t="s">
        <v>4</v>
      </c>
      <c r="F429" s="474" t="s">
        <v>229</v>
      </c>
      <c r="G429" s="509"/>
      <c r="H429" s="509">
        <v>97</v>
      </c>
      <c r="I429" s="509">
        <v>99</v>
      </c>
      <c r="J429" s="509"/>
      <c r="K429" s="509"/>
      <c r="L429" s="509"/>
      <c r="M429" s="509"/>
      <c r="N429" s="509"/>
      <c r="O429" s="509"/>
      <c r="P429" s="474"/>
      <c r="Q429" s="509">
        <v>196</v>
      </c>
      <c r="R429" s="509">
        <v>2</v>
      </c>
      <c r="S429" s="510">
        <v>98</v>
      </c>
    </row>
    <row r="430" spans="2:19">
      <c r="B430" s="40"/>
      <c r="C430" s="314">
        <f t="shared" ref="C430:C443" si="11">RANK(Q430,Q$429:Q$443)</f>
        <v>2</v>
      </c>
      <c r="D430" t="s">
        <v>271</v>
      </c>
      <c r="E430" s="300" t="s">
        <v>5</v>
      </c>
      <c r="F430" s="261" t="s">
        <v>220</v>
      </c>
      <c r="J430">
        <v>99</v>
      </c>
      <c r="Q430">
        <v>99</v>
      </c>
      <c r="R430">
        <v>1</v>
      </c>
      <c r="S430" s="231">
        <v>99</v>
      </c>
    </row>
    <row r="431" spans="2:19">
      <c r="B431" s="40"/>
      <c r="C431" s="314">
        <f t="shared" si="11"/>
        <v>2</v>
      </c>
      <c r="D431" t="s">
        <v>362</v>
      </c>
      <c r="E431" s="300" t="s">
        <v>4</v>
      </c>
      <c r="F431" s="261" t="s">
        <v>205</v>
      </c>
      <c r="H431">
        <v>99</v>
      </c>
      <c r="Q431">
        <v>99</v>
      </c>
      <c r="R431">
        <v>1</v>
      </c>
      <c r="S431" s="231">
        <v>99</v>
      </c>
    </row>
    <row r="432" spans="2:19">
      <c r="B432" s="40"/>
      <c r="C432" s="314">
        <f t="shared" si="11"/>
        <v>2</v>
      </c>
      <c r="D432" t="s">
        <v>477</v>
      </c>
      <c r="E432" s="300" t="s">
        <v>3</v>
      </c>
      <c r="F432" s="261" t="s">
        <v>214</v>
      </c>
      <c r="G432">
        <v>99</v>
      </c>
      <c r="Q432">
        <v>99</v>
      </c>
      <c r="R432">
        <v>1</v>
      </c>
      <c r="S432" s="231">
        <v>99</v>
      </c>
    </row>
    <row r="433" spans="2:19">
      <c r="B433" s="40"/>
      <c r="C433" s="314">
        <f t="shared" si="11"/>
        <v>5</v>
      </c>
      <c r="D433" t="s">
        <v>744</v>
      </c>
      <c r="E433" s="300" t="s">
        <v>5</v>
      </c>
      <c r="F433" s="261" t="s">
        <v>222</v>
      </c>
      <c r="J433">
        <v>98</v>
      </c>
      <c r="Q433">
        <v>98</v>
      </c>
      <c r="R433">
        <v>1</v>
      </c>
      <c r="S433" s="231">
        <v>98</v>
      </c>
    </row>
    <row r="434" spans="2:19">
      <c r="B434" s="40"/>
      <c r="C434" s="314">
        <f t="shared" si="11"/>
        <v>5</v>
      </c>
      <c r="D434" t="s">
        <v>278</v>
      </c>
      <c r="E434" s="300" t="s">
        <v>4</v>
      </c>
      <c r="F434" s="261" t="s">
        <v>240</v>
      </c>
      <c r="G434">
        <v>98</v>
      </c>
      <c r="Q434">
        <v>98</v>
      </c>
      <c r="R434">
        <v>1</v>
      </c>
      <c r="S434" s="231">
        <v>98</v>
      </c>
    </row>
    <row r="435" spans="2:19">
      <c r="B435" s="40"/>
      <c r="C435" s="314">
        <f t="shared" si="11"/>
        <v>5</v>
      </c>
      <c r="D435" t="s">
        <v>643</v>
      </c>
      <c r="E435" s="300" t="s">
        <v>4</v>
      </c>
      <c r="F435" s="261" t="s">
        <v>246</v>
      </c>
      <c r="H435">
        <v>98</v>
      </c>
      <c r="Q435">
        <v>98</v>
      </c>
      <c r="R435">
        <v>1</v>
      </c>
      <c r="S435" s="231">
        <v>98</v>
      </c>
    </row>
    <row r="436" spans="2:19">
      <c r="B436" s="40"/>
      <c r="C436" s="314">
        <f t="shared" si="11"/>
        <v>5</v>
      </c>
      <c r="D436" t="s">
        <v>641</v>
      </c>
      <c r="E436" s="300" t="s">
        <v>4</v>
      </c>
      <c r="F436" s="261" t="s">
        <v>245</v>
      </c>
      <c r="I436">
        <v>98</v>
      </c>
      <c r="Q436">
        <v>98</v>
      </c>
      <c r="R436">
        <v>1</v>
      </c>
      <c r="S436" s="231">
        <v>98</v>
      </c>
    </row>
    <row r="437" spans="2:19">
      <c r="B437" s="40"/>
      <c r="C437" s="314">
        <f t="shared" si="11"/>
        <v>9</v>
      </c>
      <c r="D437" t="s">
        <v>745</v>
      </c>
      <c r="E437" s="300" t="s">
        <v>5</v>
      </c>
      <c r="F437" s="261" t="s">
        <v>245</v>
      </c>
      <c r="J437">
        <v>97</v>
      </c>
      <c r="Q437">
        <v>97</v>
      </c>
      <c r="R437">
        <v>1</v>
      </c>
      <c r="S437" s="231">
        <v>97</v>
      </c>
    </row>
    <row r="438" spans="2:19">
      <c r="B438" s="40"/>
      <c r="C438" s="314" t="e">
        <f t="shared" si="11"/>
        <v>#N/A</v>
      </c>
    </row>
    <row r="439" spans="2:19">
      <c r="B439" s="40"/>
      <c r="C439" s="314" t="e">
        <f t="shared" si="11"/>
        <v>#N/A</v>
      </c>
    </row>
    <row r="440" spans="2:19">
      <c r="B440" s="40"/>
      <c r="C440" s="314" t="e">
        <f t="shared" si="11"/>
        <v>#N/A</v>
      </c>
    </row>
    <row r="441" spans="2:19">
      <c r="B441" s="40"/>
      <c r="C441" s="314" t="e">
        <f t="shared" si="11"/>
        <v>#N/A</v>
      </c>
    </row>
    <row r="442" spans="2:19">
      <c r="B442" s="40"/>
      <c r="C442" s="314" t="e">
        <f t="shared" si="11"/>
        <v>#N/A</v>
      </c>
    </row>
    <row r="443" spans="2:19">
      <c r="B443" s="40"/>
      <c r="C443" s="314" t="e">
        <f t="shared" si="11"/>
        <v>#N/A</v>
      </c>
    </row>
    <row r="444" spans="2:19">
      <c r="C444" s="314"/>
    </row>
    <row r="445" spans="2:19" s="467" customFormat="1">
      <c r="B445" s="465"/>
      <c r="C445" s="627"/>
      <c r="D445" s="628"/>
      <c r="E445" s="629"/>
      <c r="F445" s="630"/>
      <c r="G445" s="631"/>
      <c r="H445" s="631"/>
      <c r="I445" s="631"/>
      <c r="J445" s="631"/>
      <c r="K445" s="631"/>
      <c r="L445" s="631"/>
      <c r="M445" s="631"/>
      <c r="N445" s="631"/>
      <c r="O445" s="631"/>
      <c r="P445" s="632"/>
      <c r="Q445" s="631"/>
      <c r="R445" s="523"/>
      <c r="S445" s="523"/>
    </row>
    <row r="446" spans="2:19">
      <c r="B446" s="32" t="s">
        <v>47</v>
      </c>
      <c r="C446" s="506">
        <f t="shared" ref="C446:C462" si="12">RANK(Q446,Q$446:Q$463)</f>
        <v>1</v>
      </c>
      <c r="D446" s="525" t="s">
        <v>649</v>
      </c>
      <c r="E446" s="625" t="s">
        <v>3</v>
      </c>
      <c r="F446" s="474" t="s">
        <v>215</v>
      </c>
      <c r="G446" s="509"/>
      <c r="H446" s="509">
        <v>97</v>
      </c>
      <c r="I446" s="509">
        <v>98</v>
      </c>
      <c r="J446" s="509">
        <v>98</v>
      </c>
      <c r="K446" s="511"/>
      <c r="L446" s="511"/>
      <c r="M446" s="511"/>
      <c r="N446" s="509"/>
      <c r="O446" s="509"/>
      <c r="P446" s="474"/>
      <c r="Q446" s="623">
        <v>293</v>
      </c>
      <c r="R446">
        <v>3</v>
      </c>
      <c r="S446" s="231">
        <v>97.666666666666671</v>
      </c>
    </row>
    <row r="447" spans="2:19">
      <c r="B447" s="32"/>
      <c r="C447" s="314">
        <f t="shared" si="12"/>
        <v>1</v>
      </c>
      <c r="D447" s="3" t="s">
        <v>647</v>
      </c>
      <c r="E447" s="354" t="s">
        <v>3</v>
      </c>
      <c r="F447" s="261" t="s">
        <v>226</v>
      </c>
      <c r="H447">
        <v>98</v>
      </c>
      <c r="I447">
        <v>96</v>
      </c>
      <c r="J447" s="1">
        <v>99</v>
      </c>
      <c r="K447" s="1"/>
      <c r="L447" s="1"/>
      <c r="M447" s="1"/>
      <c r="Q447" s="99">
        <v>293</v>
      </c>
      <c r="R447">
        <v>3</v>
      </c>
      <c r="S447" s="231">
        <v>97.666666666666671</v>
      </c>
    </row>
    <row r="448" spans="2:19">
      <c r="B448" s="32"/>
      <c r="C448" s="314">
        <f t="shared" si="12"/>
        <v>3</v>
      </c>
      <c r="D448" s="257" t="s">
        <v>478</v>
      </c>
      <c r="E448" s="277" t="s">
        <v>3</v>
      </c>
      <c r="F448" s="276" t="s">
        <v>219</v>
      </c>
      <c r="G448" s="257">
        <v>98</v>
      </c>
      <c r="H448" s="257">
        <v>95</v>
      </c>
      <c r="I448">
        <v>93</v>
      </c>
      <c r="Q448" s="99">
        <v>286</v>
      </c>
      <c r="R448">
        <v>3</v>
      </c>
      <c r="S448" s="231">
        <v>95.333333333333329</v>
      </c>
    </row>
    <row r="449" spans="2:19">
      <c r="B449" s="32"/>
      <c r="C449" s="314">
        <f t="shared" si="12"/>
        <v>4</v>
      </c>
      <c r="D449" t="s">
        <v>280</v>
      </c>
      <c r="E449" s="300" t="s">
        <v>4</v>
      </c>
      <c r="F449" s="261" t="s">
        <v>251</v>
      </c>
      <c r="G449">
        <v>99</v>
      </c>
      <c r="I449">
        <v>99</v>
      </c>
      <c r="Q449">
        <v>198</v>
      </c>
      <c r="R449">
        <v>2</v>
      </c>
      <c r="S449" s="231">
        <v>99</v>
      </c>
    </row>
    <row r="450" spans="2:19">
      <c r="B450" s="32"/>
      <c r="C450" s="314">
        <f t="shared" si="12"/>
        <v>5</v>
      </c>
      <c r="D450" t="s">
        <v>250</v>
      </c>
      <c r="E450" s="300" t="s">
        <v>4</v>
      </c>
      <c r="F450" s="261" t="s">
        <v>251</v>
      </c>
      <c r="H450">
        <v>99</v>
      </c>
      <c r="Q450">
        <v>99</v>
      </c>
      <c r="R450">
        <v>1</v>
      </c>
      <c r="S450" s="231">
        <v>99</v>
      </c>
    </row>
    <row r="451" spans="2:19">
      <c r="B451" s="32"/>
      <c r="C451" s="314">
        <f t="shared" si="12"/>
        <v>6</v>
      </c>
      <c r="D451" t="s">
        <v>253</v>
      </c>
      <c r="E451" s="300" t="s">
        <v>4</v>
      </c>
      <c r="F451" s="261" t="s">
        <v>223</v>
      </c>
      <c r="J451">
        <v>97</v>
      </c>
      <c r="Q451">
        <v>97</v>
      </c>
      <c r="R451">
        <v>1</v>
      </c>
      <c r="S451" s="231">
        <v>97</v>
      </c>
    </row>
    <row r="452" spans="2:19">
      <c r="B452" s="32"/>
      <c r="C452" s="314">
        <f t="shared" si="12"/>
        <v>6</v>
      </c>
      <c r="D452" t="s">
        <v>471</v>
      </c>
      <c r="E452" t="s">
        <v>3</v>
      </c>
      <c r="F452" t="s">
        <v>220</v>
      </c>
      <c r="I452">
        <v>97</v>
      </c>
      <c r="Q452">
        <v>97</v>
      </c>
      <c r="R452">
        <v>1</v>
      </c>
      <c r="S452">
        <v>97</v>
      </c>
    </row>
    <row r="453" spans="2:19">
      <c r="B453" s="32"/>
      <c r="C453" s="314">
        <f t="shared" si="12"/>
        <v>8</v>
      </c>
      <c r="D453" t="s">
        <v>650</v>
      </c>
      <c r="E453" s="300" t="s">
        <v>4</v>
      </c>
      <c r="F453" s="261" t="s">
        <v>226</v>
      </c>
      <c r="H453">
        <v>96</v>
      </c>
      <c r="Q453">
        <v>96</v>
      </c>
      <c r="R453">
        <v>1</v>
      </c>
      <c r="S453" s="231">
        <v>96</v>
      </c>
    </row>
    <row r="454" spans="2:19">
      <c r="B454" s="32"/>
      <c r="C454" s="314">
        <f t="shared" si="12"/>
        <v>8</v>
      </c>
      <c r="D454" t="s">
        <v>747</v>
      </c>
      <c r="E454" s="300" t="s">
        <v>4</v>
      </c>
      <c r="F454" s="261" t="s">
        <v>238</v>
      </c>
      <c r="J454">
        <v>96</v>
      </c>
      <c r="Q454">
        <v>96</v>
      </c>
      <c r="R454">
        <v>1</v>
      </c>
      <c r="S454" s="231">
        <v>96</v>
      </c>
    </row>
    <row r="455" spans="2:19">
      <c r="B455" s="32"/>
      <c r="C455" s="314">
        <f t="shared" si="12"/>
        <v>10</v>
      </c>
      <c r="D455" t="s">
        <v>702</v>
      </c>
      <c r="E455" s="300" t="s">
        <v>189</v>
      </c>
      <c r="F455" s="261" t="s">
        <v>228</v>
      </c>
      <c r="I455">
        <v>95</v>
      </c>
      <c r="Q455">
        <v>95</v>
      </c>
      <c r="R455">
        <v>1</v>
      </c>
      <c r="S455" s="231">
        <v>95</v>
      </c>
    </row>
    <row r="456" spans="2:19">
      <c r="B456" s="32"/>
      <c r="C456" s="314">
        <f t="shared" si="12"/>
        <v>10</v>
      </c>
      <c r="D456" t="s">
        <v>270</v>
      </c>
      <c r="E456" s="300" t="s">
        <v>3</v>
      </c>
      <c r="F456" s="261" t="s">
        <v>233</v>
      </c>
      <c r="J456">
        <v>95</v>
      </c>
      <c r="Q456">
        <v>95</v>
      </c>
      <c r="R456">
        <v>1</v>
      </c>
      <c r="S456" s="231">
        <v>95</v>
      </c>
    </row>
    <row r="457" spans="2:19">
      <c r="B457" s="32"/>
      <c r="C457" s="314">
        <f t="shared" si="12"/>
        <v>12</v>
      </c>
      <c r="D457" t="s">
        <v>651</v>
      </c>
      <c r="E457" s="300" t="s">
        <v>3</v>
      </c>
      <c r="F457" s="261" t="s">
        <v>210</v>
      </c>
      <c r="H457">
        <v>94</v>
      </c>
      <c r="Q457">
        <v>94</v>
      </c>
      <c r="R457">
        <v>1</v>
      </c>
      <c r="S457" s="231">
        <v>94</v>
      </c>
    </row>
    <row r="458" spans="2:19">
      <c r="B458" s="32"/>
      <c r="C458" s="314">
        <f t="shared" si="12"/>
        <v>12</v>
      </c>
      <c r="D458" t="s">
        <v>480</v>
      </c>
      <c r="E458" s="300" t="s">
        <v>3</v>
      </c>
      <c r="F458" s="261" t="s">
        <v>243</v>
      </c>
      <c r="I458">
        <v>94</v>
      </c>
      <c r="Q458">
        <v>94</v>
      </c>
      <c r="R458">
        <v>1</v>
      </c>
      <c r="S458" s="231">
        <v>94</v>
      </c>
    </row>
    <row r="459" spans="2:19">
      <c r="B459" s="32"/>
      <c r="C459" s="314" t="e">
        <f t="shared" si="12"/>
        <v>#N/A</v>
      </c>
    </row>
    <row r="460" spans="2:19">
      <c r="B460" s="32"/>
      <c r="C460" s="314" t="e">
        <f t="shared" si="12"/>
        <v>#N/A</v>
      </c>
    </row>
    <row r="461" spans="2:19">
      <c r="B461" s="32"/>
      <c r="C461" s="314" t="e">
        <f t="shared" si="12"/>
        <v>#N/A</v>
      </c>
    </row>
    <row r="462" spans="2:19">
      <c r="B462" s="32"/>
      <c r="C462" s="314" t="e">
        <f t="shared" si="12"/>
        <v>#N/A</v>
      </c>
    </row>
    <row r="463" spans="2:19">
      <c r="B463" s="266"/>
      <c r="C463" s="5"/>
    </row>
    <row r="464" spans="2:19">
      <c r="B464" s="315" t="s">
        <v>28</v>
      </c>
      <c r="C464" s="506">
        <f>RANK(Q464,Q$464:Q$500)</f>
        <v>1</v>
      </c>
      <c r="D464" s="509" t="s">
        <v>283</v>
      </c>
      <c r="E464" s="509" t="s">
        <v>5</v>
      </c>
      <c r="F464" s="509" t="s">
        <v>243</v>
      </c>
      <c r="G464" s="509">
        <v>98</v>
      </c>
      <c r="H464" s="509"/>
      <c r="I464" s="509">
        <v>98</v>
      </c>
      <c r="J464" s="509">
        <v>99</v>
      </c>
      <c r="K464" s="509"/>
      <c r="L464" s="509"/>
      <c r="M464" s="509"/>
      <c r="N464" s="509"/>
      <c r="O464" s="509"/>
      <c r="P464" s="474"/>
      <c r="Q464" s="509">
        <v>295</v>
      </c>
      <c r="R464" s="509">
        <v>3</v>
      </c>
      <c r="S464" s="509">
        <v>98.333333333333329</v>
      </c>
    </row>
    <row r="465" spans="2:19">
      <c r="B465" s="315"/>
      <c r="C465" s="314">
        <f t="shared" ref="C465:C500" si="13">RANK(Q465,Q$464:Q$500)</f>
        <v>2</v>
      </c>
      <c r="D465" t="s">
        <v>481</v>
      </c>
      <c r="E465" t="s">
        <v>189</v>
      </c>
      <c r="F465" t="s">
        <v>258</v>
      </c>
      <c r="G465">
        <v>96</v>
      </c>
      <c r="H465">
        <v>98</v>
      </c>
      <c r="J465">
        <v>98</v>
      </c>
      <c r="Q465">
        <v>292</v>
      </c>
      <c r="R465">
        <v>3</v>
      </c>
      <c r="S465">
        <v>97.333333333333329</v>
      </c>
    </row>
    <row r="466" spans="2:19">
      <c r="B466" s="315"/>
      <c r="C466" s="314">
        <f t="shared" si="13"/>
        <v>3</v>
      </c>
      <c r="D466" t="s">
        <v>194</v>
      </c>
      <c r="E466" t="s">
        <v>4</v>
      </c>
      <c r="F466" t="s">
        <v>258</v>
      </c>
      <c r="G466">
        <v>95</v>
      </c>
      <c r="I466">
        <v>99</v>
      </c>
      <c r="Q466">
        <v>194</v>
      </c>
      <c r="R466">
        <v>2</v>
      </c>
      <c r="S466">
        <v>97</v>
      </c>
    </row>
    <row r="467" spans="2:19">
      <c r="B467" s="315"/>
      <c r="C467" s="314">
        <f t="shared" si="13"/>
        <v>3</v>
      </c>
      <c r="D467" t="s">
        <v>255</v>
      </c>
      <c r="E467" t="s">
        <v>4</v>
      </c>
      <c r="F467" t="s">
        <v>251</v>
      </c>
      <c r="G467">
        <v>97</v>
      </c>
      <c r="J467">
        <v>97</v>
      </c>
      <c r="Q467">
        <v>194</v>
      </c>
      <c r="R467">
        <v>2</v>
      </c>
      <c r="S467">
        <v>97</v>
      </c>
    </row>
    <row r="468" spans="2:19">
      <c r="B468" s="315"/>
      <c r="C468" s="314">
        <f t="shared" si="13"/>
        <v>5</v>
      </c>
      <c r="D468" t="s">
        <v>285</v>
      </c>
      <c r="E468" t="s">
        <v>4</v>
      </c>
      <c r="F468" t="s">
        <v>228</v>
      </c>
      <c r="G468">
        <v>93</v>
      </c>
      <c r="I468">
        <v>97</v>
      </c>
      <c r="Q468">
        <v>190</v>
      </c>
      <c r="R468">
        <v>2</v>
      </c>
      <c r="S468">
        <v>95</v>
      </c>
    </row>
    <row r="469" spans="2:19">
      <c r="B469" s="315"/>
      <c r="C469" s="314">
        <f t="shared" si="13"/>
        <v>6</v>
      </c>
      <c r="D469" t="s">
        <v>270</v>
      </c>
      <c r="E469" t="s">
        <v>3</v>
      </c>
      <c r="F469" t="s">
        <v>233</v>
      </c>
      <c r="G469">
        <v>91</v>
      </c>
      <c r="I469">
        <v>96</v>
      </c>
      <c r="Q469">
        <v>187</v>
      </c>
      <c r="R469">
        <v>2</v>
      </c>
      <c r="S469">
        <v>93.5</v>
      </c>
    </row>
    <row r="470" spans="2:19">
      <c r="B470" s="315"/>
      <c r="C470" s="314">
        <f t="shared" si="13"/>
        <v>7</v>
      </c>
      <c r="D470" t="s">
        <v>654</v>
      </c>
      <c r="E470" t="s">
        <v>4</v>
      </c>
      <c r="F470" t="s">
        <v>258</v>
      </c>
      <c r="H470">
        <v>99</v>
      </c>
      <c r="Q470">
        <v>99</v>
      </c>
      <c r="R470">
        <v>1</v>
      </c>
      <c r="S470">
        <v>99</v>
      </c>
    </row>
    <row r="471" spans="2:19">
      <c r="B471" s="315"/>
      <c r="C471" s="314">
        <f t="shared" si="13"/>
        <v>7</v>
      </c>
      <c r="D471" t="s">
        <v>480</v>
      </c>
      <c r="E471" t="s">
        <v>3</v>
      </c>
      <c r="F471" t="s">
        <v>243</v>
      </c>
      <c r="G471">
        <v>99</v>
      </c>
      <c r="Q471">
        <v>99</v>
      </c>
      <c r="R471">
        <v>1</v>
      </c>
      <c r="S471">
        <v>99</v>
      </c>
    </row>
    <row r="472" spans="2:19">
      <c r="B472" s="315"/>
      <c r="C472" s="314">
        <f t="shared" si="13"/>
        <v>9</v>
      </c>
      <c r="D472" t="s">
        <v>656</v>
      </c>
      <c r="E472" t="s">
        <v>189</v>
      </c>
      <c r="F472" t="s">
        <v>219</v>
      </c>
      <c r="H472">
        <v>97</v>
      </c>
      <c r="Q472">
        <v>97</v>
      </c>
      <c r="R472">
        <v>1</v>
      </c>
      <c r="S472">
        <v>97</v>
      </c>
    </row>
    <row r="473" spans="2:19">
      <c r="B473" s="315"/>
      <c r="C473" s="314">
        <f t="shared" si="13"/>
        <v>10</v>
      </c>
      <c r="D473" t="s">
        <v>749</v>
      </c>
      <c r="E473" t="s">
        <v>5</v>
      </c>
      <c r="F473" t="s">
        <v>215</v>
      </c>
      <c r="J473">
        <v>96</v>
      </c>
      <c r="Q473">
        <v>96</v>
      </c>
      <c r="R473">
        <v>1</v>
      </c>
      <c r="S473">
        <v>96</v>
      </c>
    </row>
    <row r="474" spans="2:19">
      <c r="B474" s="315"/>
      <c r="C474" s="314">
        <f t="shared" si="13"/>
        <v>10</v>
      </c>
      <c r="D474" t="s">
        <v>657</v>
      </c>
      <c r="E474" t="s">
        <v>4</v>
      </c>
      <c r="F474" t="s">
        <v>251</v>
      </c>
      <c r="H474">
        <v>96</v>
      </c>
      <c r="Q474">
        <v>96</v>
      </c>
      <c r="R474">
        <v>1</v>
      </c>
      <c r="S474">
        <v>96</v>
      </c>
    </row>
    <row r="475" spans="2:19">
      <c r="B475" s="315"/>
      <c r="C475" s="314">
        <f t="shared" si="13"/>
        <v>12</v>
      </c>
      <c r="D475" t="s">
        <v>658</v>
      </c>
      <c r="E475" t="s">
        <v>5</v>
      </c>
      <c r="F475" t="s">
        <v>216</v>
      </c>
      <c r="H475">
        <v>95</v>
      </c>
      <c r="Q475">
        <v>95</v>
      </c>
      <c r="R475">
        <v>1</v>
      </c>
      <c r="S475">
        <v>95</v>
      </c>
    </row>
    <row r="476" spans="2:19">
      <c r="B476" s="315"/>
      <c r="C476" s="314">
        <f t="shared" si="13"/>
        <v>12</v>
      </c>
      <c r="D476" t="s">
        <v>752</v>
      </c>
      <c r="E476" t="s">
        <v>5</v>
      </c>
      <c r="F476" t="s">
        <v>219</v>
      </c>
      <c r="J476">
        <v>95</v>
      </c>
      <c r="Q476">
        <v>95</v>
      </c>
      <c r="R476">
        <v>1</v>
      </c>
      <c r="S476">
        <v>95</v>
      </c>
    </row>
    <row r="477" spans="2:19">
      <c r="B477" s="315"/>
      <c r="C477" s="314">
        <f t="shared" si="13"/>
        <v>12</v>
      </c>
      <c r="D477" t="s">
        <v>703</v>
      </c>
      <c r="E477" t="s">
        <v>4</v>
      </c>
      <c r="F477" t="s">
        <v>240</v>
      </c>
      <c r="I477">
        <v>95</v>
      </c>
      <c r="Q477">
        <v>95</v>
      </c>
      <c r="R477">
        <v>1</v>
      </c>
      <c r="S477">
        <v>95</v>
      </c>
    </row>
    <row r="478" spans="2:19">
      <c r="B478" s="315"/>
      <c r="C478" s="314">
        <f t="shared" si="13"/>
        <v>15</v>
      </c>
      <c r="D478" t="s">
        <v>272</v>
      </c>
      <c r="E478" t="s">
        <v>5</v>
      </c>
      <c r="F478" t="s">
        <v>216</v>
      </c>
      <c r="G478">
        <v>94</v>
      </c>
      <c r="Q478">
        <v>94</v>
      </c>
      <c r="R478">
        <v>1</v>
      </c>
      <c r="S478">
        <v>94</v>
      </c>
    </row>
    <row r="479" spans="2:19">
      <c r="B479" s="315"/>
      <c r="C479" s="314">
        <f t="shared" si="13"/>
        <v>15</v>
      </c>
      <c r="D479" t="s">
        <v>756</v>
      </c>
      <c r="E479" t="s">
        <v>5</v>
      </c>
      <c r="F479" t="s">
        <v>246</v>
      </c>
      <c r="J479">
        <v>94</v>
      </c>
      <c r="Q479">
        <v>94</v>
      </c>
      <c r="R479">
        <v>1</v>
      </c>
      <c r="S479">
        <v>94</v>
      </c>
    </row>
    <row r="480" spans="2:19">
      <c r="B480" s="315"/>
      <c r="C480" s="314">
        <f t="shared" si="13"/>
        <v>17</v>
      </c>
      <c r="D480" t="s">
        <v>284</v>
      </c>
      <c r="E480" t="s">
        <v>5</v>
      </c>
      <c r="F480" t="s">
        <v>258</v>
      </c>
      <c r="G480">
        <v>92</v>
      </c>
      <c r="Q480">
        <v>92</v>
      </c>
      <c r="R480">
        <v>1</v>
      </c>
      <c r="S480">
        <v>92</v>
      </c>
    </row>
    <row r="481" spans="2:19">
      <c r="B481" s="315"/>
      <c r="C481" s="314" t="e">
        <f t="shared" si="13"/>
        <v>#N/A</v>
      </c>
      <c r="D481" s="257"/>
      <c r="E481" s="277"/>
      <c r="F481" s="276"/>
      <c r="G481" s="257"/>
      <c r="H481" s="257"/>
      <c r="Q481" s="99"/>
      <c r="S481"/>
    </row>
    <row r="482" spans="2:19">
      <c r="B482" s="315"/>
      <c r="C482" s="314" t="e">
        <f t="shared" si="13"/>
        <v>#N/A</v>
      </c>
      <c r="D482" s="257"/>
      <c r="E482" s="277"/>
      <c r="F482" s="276"/>
      <c r="G482" s="257"/>
      <c r="H482" s="257"/>
      <c r="Q482" s="99"/>
      <c r="S482"/>
    </row>
    <row r="483" spans="2:19">
      <c r="B483" s="315"/>
      <c r="C483" s="314" t="e">
        <f t="shared" si="13"/>
        <v>#N/A</v>
      </c>
      <c r="D483" s="257"/>
      <c r="E483" s="277"/>
      <c r="F483" s="276"/>
      <c r="G483" s="257"/>
      <c r="H483" s="257"/>
      <c r="Q483" s="99"/>
      <c r="S483"/>
    </row>
    <row r="484" spans="2:19">
      <c r="B484" s="315"/>
      <c r="C484" s="314" t="e">
        <f t="shared" si="13"/>
        <v>#N/A</v>
      </c>
      <c r="D484" s="257"/>
      <c r="E484" s="277"/>
      <c r="F484" s="276"/>
      <c r="G484" s="257"/>
      <c r="H484" s="257"/>
      <c r="Q484" s="99"/>
      <c r="S484"/>
    </row>
    <row r="485" spans="2:19">
      <c r="B485" s="315"/>
      <c r="C485" s="314" t="e">
        <f t="shared" si="13"/>
        <v>#N/A</v>
      </c>
      <c r="D485" s="257"/>
      <c r="E485" s="277"/>
      <c r="F485" s="276"/>
      <c r="G485" s="257"/>
      <c r="H485" s="257"/>
      <c r="Q485" s="99"/>
      <c r="S485"/>
    </row>
    <row r="486" spans="2:19">
      <c r="B486" s="315"/>
      <c r="C486" s="314" t="e">
        <f t="shared" si="13"/>
        <v>#N/A</v>
      </c>
      <c r="D486" s="257"/>
      <c r="E486" s="277"/>
      <c r="F486" s="276"/>
      <c r="G486" s="257"/>
      <c r="H486" s="257"/>
      <c r="Q486" s="99"/>
      <c r="S486"/>
    </row>
    <row r="487" spans="2:19">
      <c r="B487" s="315"/>
      <c r="C487" s="314" t="e">
        <f t="shared" si="13"/>
        <v>#N/A</v>
      </c>
      <c r="D487" s="257"/>
      <c r="E487" s="277"/>
      <c r="F487" s="276"/>
      <c r="G487" s="257"/>
      <c r="H487" s="257"/>
      <c r="Q487" s="99"/>
      <c r="S487"/>
    </row>
    <row r="488" spans="2:19">
      <c r="B488" s="315"/>
      <c r="C488" s="314" t="e">
        <f t="shared" si="13"/>
        <v>#N/A</v>
      </c>
      <c r="D488" s="257"/>
      <c r="E488" s="277"/>
      <c r="F488" s="276"/>
      <c r="G488" s="257"/>
      <c r="H488" s="257"/>
      <c r="Q488" s="99"/>
      <c r="S488"/>
    </row>
    <row r="489" spans="2:19">
      <c r="B489" s="315"/>
      <c r="C489" s="314" t="e">
        <f t="shared" si="13"/>
        <v>#N/A</v>
      </c>
      <c r="D489" s="257"/>
      <c r="E489" s="277"/>
      <c r="F489" s="276"/>
      <c r="Q489" s="99"/>
      <c r="S489"/>
    </row>
    <row r="490" spans="2:19">
      <c r="B490" s="315"/>
      <c r="C490" s="314" t="e">
        <f t="shared" si="13"/>
        <v>#N/A</v>
      </c>
      <c r="D490" s="257"/>
      <c r="E490" s="277"/>
      <c r="F490" s="276"/>
      <c r="G490" s="257"/>
      <c r="H490" s="257"/>
      <c r="Q490" s="99"/>
      <c r="S490"/>
    </row>
    <row r="491" spans="2:19">
      <c r="B491" s="315"/>
      <c r="C491" s="314" t="e">
        <f t="shared" si="13"/>
        <v>#N/A</v>
      </c>
      <c r="S491"/>
    </row>
    <row r="492" spans="2:19">
      <c r="B492" s="315"/>
      <c r="C492" s="314" t="e">
        <f t="shared" si="13"/>
        <v>#N/A</v>
      </c>
      <c r="D492" s="257"/>
      <c r="E492" s="277"/>
      <c r="F492" s="276"/>
      <c r="G492" s="257"/>
      <c r="H492" s="257"/>
      <c r="Q492" s="99"/>
      <c r="S492"/>
    </row>
    <row r="493" spans="2:19">
      <c r="B493" s="315"/>
      <c r="C493" s="314" t="e">
        <f t="shared" si="13"/>
        <v>#N/A</v>
      </c>
      <c r="S493"/>
    </row>
    <row r="494" spans="2:19">
      <c r="B494" s="315"/>
      <c r="C494" s="314" t="e">
        <f t="shared" si="13"/>
        <v>#N/A</v>
      </c>
      <c r="S494"/>
    </row>
    <row r="495" spans="2:19">
      <c r="B495" s="315"/>
      <c r="C495" s="314" t="e">
        <f t="shared" si="13"/>
        <v>#N/A</v>
      </c>
      <c r="S495"/>
    </row>
    <row r="496" spans="2:19">
      <c r="B496" s="315"/>
      <c r="C496" s="314" t="e">
        <f t="shared" si="13"/>
        <v>#N/A</v>
      </c>
    </row>
    <row r="497" spans="2:19">
      <c r="B497" s="315"/>
      <c r="C497" s="314" t="e">
        <f t="shared" si="13"/>
        <v>#N/A</v>
      </c>
    </row>
    <row r="498" spans="2:19">
      <c r="B498" s="315"/>
      <c r="C498" s="314" t="e">
        <f t="shared" si="13"/>
        <v>#N/A</v>
      </c>
    </row>
    <row r="499" spans="2:19">
      <c r="B499" s="315"/>
      <c r="C499" s="314" t="e">
        <f t="shared" si="13"/>
        <v>#N/A</v>
      </c>
    </row>
    <row r="500" spans="2:19">
      <c r="B500" s="315"/>
      <c r="C500" s="314" t="e">
        <f t="shared" si="13"/>
        <v>#N/A</v>
      </c>
    </row>
    <row r="501" spans="2:19">
      <c r="C501" s="314"/>
    </row>
    <row r="502" spans="2:19">
      <c r="C502">
        <f>COUNTA(C464:C501)</f>
        <v>37</v>
      </c>
      <c r="D502" s="99"/>
      <c r="E502" s="277"/>
      <c r="F502" s="276"/>
      <c r="G502" s="469"/>
      <c r="H502" s="97"/>
      <c r="I502" s="97"/>
      <c r="J502" s="97"/>
      <c r="K502" s="97"/>
    </row>
    <row r="503" spans="2:19">
      <c r="B503" s="468"/>
      <c r="C503" s="633"/>
      <c r="D503" s="634"/>
      <c r="E503" s="635"/>
      <c r="F503" s="636"/>
      <c r="G503" s="637"/>
      <c r="H503" s="637"/>
      <c r="I503" s="637"/>
      <c r="J503" s="637"/>
      <c r="K503" s="637"/>
    </row>
    <row r="504" spans="2:19">
      <c r="B504" s="316" t="s">
        <v>32</v>
      </c>
      <c r="C504" s="506">
        <f>_xlfn.RANK.EQ(Q504,Q$504:Q$564)</f>
        <v>1</v>
      </c>
      <c r="D504" s="621" t="s">
        <v>178</v>
      </c>
      <c r="E504" s="622" t="s">
        <v>4</v>
      </c>
      <c r="F504" s="638" t="s">
        <v>257</v>
      </c>
      <c r="G504" s="509">
        <v>99</v>
      </c>
      <c r="H504" s="509">
        <v>98</v>
      </c>
      <c r="I504" s="623">
        <v>99</v>
      </c>
      <c r="J504" s="623">
        <v>99</v>
      </c>
      <c r="K504" s="624"/>
      <c r="L504" s="509"/>
      <c r="M504" s="509"/>
      <c r="N504" s="509"/>
      <c r="O504" s="509"/>
      <c r="P504" s="474"/>
      <c r="Q504" s="509">
        <v>395</v>
      </c>
      <c r="R504" s="509">
        <v>4</v>
      </c>
      <c r="S504" s="509">
        <v>98.75</v>
      </c>
    </row>
    <row r="505" spans="2:19">
      <c r="B505" s="316"/>
      <c r="C505" s="314">
        <f t="shared" ref="C505:C564" si="14">_xlfn.RANK.EQ(Q505,Q$504:Q$564)</f>
        <v>2</v>
      </c>
      <c r="D505" s="327" t="s">
        <v>482</v>
      </c>
      <c r="E505" s="335" t="s">
        <v>4</v>
      </c>
      <c r="F505" s="276" t="s">
        <v>257</v>
      </c>
      <c r="G505">
        <v>98</v>
      </c>
      <c r="H505">
        <v>99</v>
      </c>
      <c r="I505" s="99">
        <v>98</v>
      </c>
      <c r="J505" s="99">
        <v>98</v>
      </c>
      <c r="K505" s="98"/>
      <c r="Q505">
        <v>393</v>
      </c>
      <c r="R505">
        <v>4</v>
      </c>
      <c r="S505">
        <v>98.25</v>
      </c>
    </row>
    <row r="506" spans="2:19">
      <c r="B506" s="316"/>
      <c r="C506" s="314">
        <f t="shared" si="14"/>
        <v>3</v>
      </c>
      <c r="D506" s="327" t="s">
        <v>492</v>
      </c>
      <c r="E506" s="335" t="s">
        <v>3</v>
      </c>
      <c r="F506" s="276" t="s">
        <v>257</v>
      </c>
      <c r="G506">
        <v>94</v>
      </c>
      <c r="I506" s="99">
        <v>97</v>
      </c>
      <c r="J506" s="99">
        <v>94</v>
      </c>
      <c r="K506" s="98"/>
      <c r="Q506">
        <v>285</v>
      </c>
      <c r="R506">
        <v>3</v>
      </c>
      <c r="S506">
        <v>95</v>
      </c>
    </row>
    <row r="507" spans="2:19">
      <c r="B507" s="316"/>
      <c r="C507" s="314">
        <f t="shared" si="14"/>
        <v>4</v>
      </c>
      <c r="D507" s="257" t="s">
        <v>490</v>
      </c>
      <c r="E507" s="277" t="s">
        <v>3</v>
      </c>
      <c r="F507" s="276"/>
      <c r="I507" s="99">
        <v>96</v>
      </c>
      <c r="J507" s="99">
        <v>93</v>
      </c>
      <c r="K507" s="98"/>
      <c r="Q507">
        <v>189</v>
      </c>
      <c r="R507">
        <v>2</v>
      </c>
      <c r="S507">
        <v>94.5</v>
      </c>
    </row>
    <row r="508" spans="2:19">
      <c r="B508" s="316"/>
      <c r="C508" s="314">
        <f t="shared" si="14"/>
        <v>5</v>
      </c>
      <c r="D508" s="257" t="s">
        <v>661</v>
      </c>
      <c r="E508" s="277" t="s">
        <v>189</v>
      </c>
      <c r="F508" s="276" t="s">
        <v>243</v>
      </c>
      <c r="H508">
        <v>97</v>
      </c>
      <c r="I508" s="99"/>
      <c r="J508" s="99"/>
      <c r="K508" s="98"/>
      <c r="Q508">
        <v>97</v>
      </c>
      <c r="R508">
        <v>1</v>
      </c>
      <c r="S508">
        <v>97</v>
      </c>
    </row>
    <row r="509" spans="2:19">
      <c r="B509" s="316"/>
      <c r="C509" s="314">
        <f t="shared" si="14"/>
        <v>5</v>
      </c>
      <c r="D509" s="257" t="s">
        <v>287</v>
      </c>
      <c r="E509" s="277" t="s">
        <v>3</v>
      </c>
      <c r="F509" s="276" t="s">
        <v>254</v>
      </c>
      <c r="G509">
        <v>97</v>
      </c>
      <c r="I509" s="99"/>
      <c r="J509" s="99"/>
      <c r="K509" s="98"/>
      <c r="Q509">
        <v>97</v>
      </c>
      <c r="R509">
        <v>1</v>
      </c>
      <c r="S509">
        <v>97</v>
      </c>
    </row>
    <row r="510" spans="2:19">
      <c r="B510" s="316"/>
      <c r="C510" s="314">
        <f t="shared" si="14"/>
        <v>5</v>
      </c>
      <c r="D510" s="257" t="s">
        <v>761</v>
      </c>
      <c r="E510" s="277" t="s">
        <v>3</v>
      </c>
      <c r="F510" s="276" t="s">
        <v>251</v>
      </c>
      <c r="I510" s="99"/>
      <c r="J510" s="99">
        <v>97</v>
      </c>
      <c r="K510" s="98"/>
      <c r="Q510">
        <v>97</v>
      </c>
      <c r="R510">
        <v>1</v>
      </c>
      <c r="S510">
        <v>97</v>
      </c>
    </row>
    <row r="511" spans="2:19">
      <c r="B511" s="316"/>
      <c r="C511" s="314">
        <f t="shared" si="14"/>
        <v>8</v>
      </c>
      <c r="D511" s="257" t="s">
        <v>662</v>
      </c>
      <c r="E511" s="277" t="s">
        <v>4</v>
      </c>
      <c r="F511" s="276" t="s">
        <v>257</v>
      </c>
      <c r="H511">
        <v>96</v>
      </c>
      <c r="I511" s="99"/>
      <c r="J511" s="99"/>
      <c r="K511" s="98"/>
      <c r="Q511">
        <v>96</v>
      </c>
      <c r="R511">
        <v>1</v>
      </c>
      <c r="S511">
        <v>96</v>
      </c>
    </row>
    <row r="512" spans="2:19">
      <c r="B512" s="316"/>
      <c r="C512" s="314">
        <f t="shared" si="14"/>
        <v>8</v>
      </c>
      <c r="D512" s="257" t="s">
        <v>762</v>
      </c>
      <c r="E512" s="277" t="s">
        <v>4</v>
      </c>
      <c r="F512" s="276" t="s">
        <v>256</v>
      </c>
      <c r="I512" s="99"/>
      <c r="J512" s="99">
        <v>96</v>
      </c>
      <c r="K512" s="98"/>
      <c r="Q512">
        <v>96</v>
      </c>
      <c r="R512">
        <v>1</v>
      </c>
      <c r="S512">
        <v>96</v>
      </c>
    </row>
    <row r="513" spans="2:19">
      <c r="B513" s="316"/>
      <c r="C513" s="314">
        <f t="shared" si="14"/>
        <v>8</v>
      </c>
      <c r="D513" s="257" t="s">
        <v>485</v>
      </c>
      <c r="E513" s="277" t="s">
        <v>3</v>
      </c>
      <c r="F513" s="276" t="s">
        <v>256</v>
      </c>
      <c r="G513">
        <v>96</v>
      </c>
      <c r="I513" s="99"/>
      <c r="J513" s="99"/>
      <c r="K513" s="98"/>
      <c r="Q513">
        <v>96</v>
      </c>
      <c r="R513">
        <v>1</v>
      </c>
      <c r="S513">
        <v>96</v>
      </c>
    </row>
    <row r="514" spans="2:19">
      <c r="B514" s="316"/>
      <c r="C514" s="314">
        <f t="shared" si="14"/>
        <v>11</v>
      </c>
      <c r="D514" s="257" t="s">
        <v>765</v>
      </c>
      <c r="E514" s="277" t="s">
        <v>5</v>
      </c>
      <c r="F514" s="276" t="s">
        <v>257</v>
      </c>
      <c r="I514" s="99"/>
      <c r="J514" s="99">
        <v>95</v>
      </c>
      <c r="K514" s="98"/>
      <c r="Q514">
        <v>95</v>
      </c>
      <c r="R514">
        <v>1</v>
      </c>
      <c r="S514">
        <v>95</v>
      </c>
    </row>
    <row r="515" spans="2:19">
      <c r="B515" s="316"/>
      <c r="C515" s="314">
        <f t="shared" si="14"/>
        <v>11</v>
      </c>
      <c r="D515" s="257" t="s">
        <v>663</v>
      </c>
      <c r="E515" s="277" t="s">
        <v>4</v>
      </c>
      <c r="F515" s="276" t="s">
        <v>256</v>
      </c>
      <c r="H515">
        <v>95</v>
      </c>
      <c r="I515" s="99"/>
      <c r="J515" s="99"/>
      <c r="K515" s="98"/>
      <c r="Q515">
        <v>95</v>
      </c>
      <c r="R515">
        <v>1</v>
      </c>
      <c r="S515">
        <v>95</v>
      </c>
    </row>
    <row r="516" spans="2:19">
      <c r="B516" s="316"/>
      <c r="C516" s="314">
        <f t="shared" si="14"/>
        <v>11</v>
      </c>
      <c r="D516" s="257" t="s">
        <v>488</v>
      </c>
      <c r="E516" s="277" t="s">
        <v>189</v>
      </c>
      <c r="F516" s="276" t="s">
        <v>258</v>
      </c>
      <c r="G516">
        <v>95</v>
      </c>
      <c r="I516" s="99"/>
      <c r="J516" s="99"/>
      <c r="K516" s="98"/>
      <c r="Q516">
        <v>95</v>
      </c>
      <c r="R516">
        <v>1</v>
      </c>
      <c r="S516">
        <v>95</v>
      </c>
    </row>
    <row r="517" spans="2:19">
      <c r="B517" s="316"/>
      <c r="C517" s="314">
        <f t="shared" si="14"/>
        <v>14</v>
      </c>
      <c r="D517" s="257" t="s">
        <v>493</v>
      </c>
      <c r="E517" s="277" t="s">
        <v>3</v>
      </c>
      <c r="F517" s="276" t="s">
        <v>254</v>
      </c>
      <c r="G517">
        <v>93</v>
      </c>
      <c r="I517" s="99"/>
      <c r="J517" s="99"/>
      <c r="K517" s="98"/>
      <c r="Q517">
        <v>93</v>
      </c>
      <c r="R517">
        <v>1</v>
      </c>
      <c r="S517">
        <v>93</v>
      </c>
    </row>
    <row r="518" spans="2:19">
      <c r="B518" s="316"/>
      <c r="C518" s="314">
        <f t="shared" si="14"/>
        <v>15</v>
      </c>
      <c r="D518" s="257" t="s">
        <v>766</v>
      </c>
      <c r="E518" s="277" t="s">
        <v>4</v>
      </c>
      <c r="F518" s="276" t="s">
        <v>256</v>
      </c>
      <c r="I518" s="99"/>
      <c r="J518" s="99">
        <v>92</v>
      </c>
      <c r="K518" s="98"/>
      <c r="Q518">
        <v>92</v>
      </c>
      <c r="R518">
        <v>1</v>
      </c>
      <c r="S518">
        <v>92</v>
      </c>
    </row>
    <row r="519" spans="2:19">
      <c r="B519" s="316"/>
      <c r="C519" s="314">
        <f t="shared" si="14"/>
        <v>16</v>
      </c>
      <c r="D519" s="257" t="s">
        <v>767</v>
      </c>
      <c r="E519" s="277" t="s">
        <v>4</v>
      </c>
      <c r="F519" s="276" t="s">
        <v>257</v>
      </c>
      <c r="I519" s="99"/>
      <c r="J519" s="99">
        <v>91</v>
      </c>
      <c r="K519" s="98"/>
      <c r="Q519">
        <v>91</v>
      </c>
      <c r="R519">
        <v>1</v>
      </c>
      <c r="S519">
        <v>91</v>
      </c>
    </row>
    <row r="520" spans="2:19">
      <c r="B520" s="316"/>
      <c r="C520" s="314" t="e">
        <f t="shared" si="14"/>
        <v>#N/A</v>
      </c>
      <c r="D520" s="257"/>
      <c r="E520" s="277"/>
      <c r="F520" s="276"/>
      <c r="I520" s="99"/>
      <c r="J520" s="99"/>
      <c r="K520" s="98"/>
      <c r="S520"/>
    </row>
    <row r="521" spans="2:19">
      <c r="B521" s="316"/>
      <c r="C521" s="314" t="e">
        <f t="shared" si="14"/>
        <v>#N/A</v>
      </c>
      <c r="D521" s="257"/>
      <c r="E521" s="277"/>
      <c r="F521" s="276"/>
      <c r="I521" s="99"/>
      <c r="J521" s="99"/>
      <c r="K521" s="98"/>
      <c r="S521"/>
    </row>
    <row r="522" spans="2:19">
      <c r="B522" s="316"/>
      <c r="C522" s="314" t="e">
        <f t="shared" si="14"/>
        <v>#N/A</v>
      </c>
      <c r="D522" s="257"/>
      <c r="E522" s="277"/>
      <c r="F522" s="276"/>
      <c r="I522" s="99"/>
      <c r="J522" s="99"/>
      <c r="K522" s="98"/>
      <c r="S522"/>
    </row>
    <row r="523" spans="2:19">
      <c r="B523" s="316"/>
      <c r="C523" s="314" t="e">
        <f t="shared" si="14"/>
        <v>#N/A</v>
      </c>
      <c r="D523" s="257"/>
      <c r="E523" s="277"/>
      <c r="F523" s="276"/>
      <c r="I523" s="99"/>
      <c r="J523" s="99"/>
      <c r="K523" s="98"/>
      <c r="S523"/>
    </row>
    <row r="524" spans="2:19">
      <c r="B524" s="316"/>
      <c r="C524" s="314" t="e">
        <f t="shared" si="14"/>
        <v>#N/A</v>
      </c>
      <c r="D524" s="257"/>
      <c r="E524" s="277"/>
      <c r="F524" s="276"/>
      <c r="I524" s="99"/>
      <c r="J524" s="99"/>
      <c r="K524" s="98"/>
      <c r="S524"/>
    </row>
    <row r="525" spans="2:19">
      <c r="B525" s="316"/>
      <c r="C525" s="314" t="e">
        <f t="shared" si="14"/>
        <v>#N/A</v>
      </c>
      <c r="D525" s="257"/>
      <c r="E525" s="277"/>
      <c r="F525" s="276"/>
      <c r="I525" s="99"/>
      <c r="J525" s="99"/>
      <c r="K525" s="98"/>
      <c r="S525"/>
    </row>
    <row r="526" spans="2:19">
      <c r="B526" s="316"/>
      <c r="C526" s="314" t="e">
        <f t="shared" si="14"/>
        <v>#N/A</v>
      </c>
      <c r="D526" s="257"/>
      <c r="E526" s="277"/>
      <c r="F526" s="276"/>
      <c r="I526" s="99"/>
      <c r="J526" s="99"/>
      <c r="K526" s="98"/>
      <c r="S526"/>
    </row>
    <row r="527" spans="2:19">
      <c r="B527" s="316"/>
      <c r="C527" s="314" t="e">
        <f t="shared" si="14"/>
        <v>#N/A</v>
      </c>
      <c r="D527" s="257"/>
      <c r="E527" s="277"/>
      <c r="F527" s="276"/>
      <c r="I527" s="99"/>
      <c r="J527" s="99"/>
      <c r="K527" s="98"/>
      <c r="S527"/>
    </row>
    <row r="528" spans="2:19">
      <c r="B528" s="316"/>
      <c r="C528" s="314" t="e">
        <f t="shared" si="14"/>
        <v>#N/A</v>
      </c>
      <c r="D528" s="257"/>
      <c r="E528" s="277"/>
      <c r="F528" s="276"/>
      <c r="I528" s="99"/>
      <c r="J528" s="99"/>
      <c r="K528" s="98"/>
      <c r="S528"/>
    </row>
    <row r="529" spans="2:16" customFormat="1">
      <c r="B529" s="316"/>
      <c r="C529" s="314" t="e">
        <f t="shared" si="14"/>
        <v>#N/A</v>
      </c>
      <c r="D529" s="257"/>
      <c r="E529" s="277"/>
      <c r="F529" s="276"/>
      <c r="I529" s="99"/>
      <c r="J529" s="99"/>
      <c r="K529" s="98"/>
      <c r="L529" s="98"/>
      <c r="M529" s="98"/>
      <c r="N529" s="98"/>
      <c r="O529" s="98"/>
      <c r="P529" s="475"/>
    </row>
    <row r="530" spans="2:16" customFormat="1">
      <c r="B530" s="316"/>
      <c r="C530" s="314" t="e">
        <f t="shared" si="14"/>
        <v>#N/A</v>
      </c>
      <c r="D530" s="257"/>
      <c r="E530" s="277"/>
      <c r="F530" s="276"/>
      <c r="I530" s="99"/>
      <c r="J530" s="99"/>
      <c r="K530" s="98"/>
      <c r="L530" s="98"/>
      <c r="M530" s="98"/>
      <c r="N530" s="98"/>
      <c r="O530" s="98"/>
      <c r="P530" s="475"/>
    </row>
    <row r="531" spans="2:16" customFormat="1">
      <c r="B531" s="316"/>
      <c r="C531" s="314" t="e">
        <f t="shared" si="14"/>
        <v>#N/A</v>
      </c>
      <c r="D531" s="257"/>
      <c r="E531" s="277"/>
      <c r="F531" s="276"/>
      <c r="I531" s="99"/>
      <c r="J531" s="99"/>
      <c r="K531" s="98"/>
      <c r="L531" s="98"/>
      <c r="M531" s="98"/>
      <c r="N531" s="98"/>
      <c r="O531" s="98"/>
      <c r="P531" s="475"/>
    </row>
    <row r="532" spans="2:16" customFormat="1">
      <c r="B532" s="316"/>
      <c r="C532" s="314" t="e">
        <f t="shared" si="14"/>
        <v>#N/A</v>
      </c>
      <c r="D532" s="257"/>
      <c r="E532" s="277"/>
      <c r="F532" s="276"/>
      <c r="I532" s="99"/>
      <c r="J532" s="99"/>
      <c r="K532" s="98"/>
      <c r="L532" s="98"/>
      <c r="M532" s="98"/>
      <c r="N532" s="98"/>
      <c r="O532" s="98"/>
      <c r="P532" s="475"/>
    </row>
    <row r="533" spans="2:16" customFormat="1">
      <c r="B533" s="316"/>
      <c r="C533" s="314" t="e">
        <f t="shared" si="14"/>
        <v>#N/A</v>
      </c>
      <c r="D533" s="257"/>
      <c r="E533" s="277"/>
      <c r="F533" s="276"/>
      <c r="I533" s="99"/>
      <c r="J533" s="99"/>
      <c r="K533" s="98"/>
      <c r="L533" s="98"/>
      <c r="M533" s="98"/>
      <c r="N533" s="98"/>
      <c r="O533" s="98"/>
      <c r="P533" s="475"/>
    </row>
    <row r="534" spans="2:16" customFormat="1">
      <c r="B534" s="316"/>
      <c r="C534" s="314" t="e">
        <f t="shared" si="14"/>
        <v>#N/A</v>
      </c>
      <c r="D534" s="257"/>
      <c r="E534" s="277"/>
      <c r="F534" s="276"/>
      <c r="I534" s="99"/>
      <c r="J534" s="99"/>
      <c r="K534" s="98"/>
      <c r="L534" s="98"/>
      <c r="M534" s="98"/>
      <c r="N534" s="98"/>
      <c r="O534" s="98"/>
      <c r="P534" s="475"/>
    </row>
    <row r="535" spans="2:16" customFormat="1">
      <c r="B535" s="316"/>
      <c r="C535" s="314" t="e">
        <f t="shared" si="14"/>
        <v>#N/A</v>
      </c>
      <c r="D535" s="257"/>
      <c r="E535" s="277"/>
      <c r="F535" s="276"/>
      <c r="I535" s="99"/>
      <c r="J535" s="99"/>
      <c r="K535" s="98"/>
      <c r="L535" s="98"/>
      <c r="M535" s="98"/>
      <c r="N535" s="98"/>
      <c r="O535" s="98"/>
      <c r="P535" s="475"/>
    </row>
    <row r="536" spans="2:16" customFormat="1">
      <c r="B536" s="316"/>
      <c r="C536" s="314" t="e">
        <f t="shared" si="14"/>
        <v>#N/A</v>
      </c>
      <c r="D536" s="257"/>
      <c r="E536" s="277"/>
      <c r="F536" s="276"/>
      <c r="I536" s="99"/>
      <c r="J536" s="99"/>
      <c r="K536" s="98"/>
      <c r="L536" s="98"/>
      <c r="M536" s="98"/>
      <c r="N536" s="98"/>
      <c r="O536" s="98"/>
      <c r="P536" s="475"/>
    </row>
    <row r="537" spans="2:16" customFormat="1">
      <c r="B537" s="316"/>
      <c r="C537" s="314" t="e">
        <f t="shared" si="14"/>
        <v>#N/A</v>
      </c>
      <c r="D537" s="257"/>
      <c r="E537" s="277"/>
      <c r="F537" s="276"/>
      <c r="I537" s="99"/>
      <c r="J537" s="99"/>
      <c r="K537" s="98"/>
      <c r="L537" s="98"/>
      <c r="M537" s="98"/>
      <c r="N537" s="98"/>
      <c r="O537" s="98"/>
      <c r="P537" s="475"/>
    </row>
    <row r="538" spans="2:16" customFormat="1">
      <c r="B538" s="316"/>
      <c r="C538" s="314" t="e">
        <f t="shared" si="14"/>
        <v>#N/A</v>
      </c>
      <c r="D538" s="257"/>
      <c r="E538" s="277"/>
      <c r="F538" s="276"/>
      <c r="I538" s="99"/>
      <c r="J538" s="99"/>
      <c r="K538" s="98"/>
      <c r="L538" s="98"/>
      <c r="M538" s="98"/>
      <c r="N538" s="98"/>
      <c r="O538" s="98"/>
      <c r="P538" s="475"/>
    </row>
    <row r="539" spans="2:16" customFormat="1">
      <c r="B539" s="316"/>
      <c r="C539" s="314" t="e">
        <f t="shared" si="14"/>
        <v>#N/A</v>
      </c>
      <c r="D539" s="257"/>
      <c r="E539" s="277"/>
      <c r="F539" s="276"/>
      <c r="I539" s="99"/>
      <c r="J539" s="99"/>
      <c r="K539" s="98"/>
      <c r="L539" s="98"/>
      <c r="M539" s="98"/>
      <c r="N539" s="98"/>
      <c r="O539" s="98"/>
      <c r="P539" s="475"/>
    </row>
    <row r="540" spans="2:16" customFormat="1">
      <c r="B540" s="316"/>
      <c r="C540" s="314" t="e">
        <f t="shared" si="14"/>
        <v>#N/A</v>
      </c>
      <c r="D540" s="257"/>
      <c r="E540" s="277"/>
      <c r="F540" s="276"/>
      <c r="I540" s="99"/>
      <c r="J540" s="99"/>
      <c r="K540" s="98"/>
      <c r="L540" s="98"/>
      <c r="M540" s="98"/>
      <c r="N540" s="98"/>
      <c r="O540" s="98"/>
      <c r="P540" s="475"/>
    </row>
    <row r="541" spans="2:16" customFormat="1">
      <c r="B541" s="316"/>
      <c r="C541" s="314" t="e">
        <f t="shared" si="14"/>
        <v>#N/A</v>
      </c>
      <c r="D541" s="257"/>
      <c r="E541" s="277"/>
      <c r="F541" s="276"/>
      <c r="I541" s="99"/>
      <c r="J541" s="99"/>
      <c r="K541" s="98"/>
      <c r="L541" s="98"/>
      <c r="M541" s="98"/>
      <c r="N541" s="98"/>
      <c r="O541" s="98"/>
      <c r="P541" s="475"/>
    </row>
    <row r="542" spans="2:16" customFormat="1">
      <c r="B542" s="316"/>
      <c r="C542" s="314" t="e">
        <f t="shared" si="14"/>
        <v>#N/A</v>
      </c>
      <c r="D542" s="257"/>
      <c r="E542" s="277"/>
      <c r="F542" s="276"/>
      <c r="I542" s="99"/>
      <c r="J542" s="99"/>
      <c r="K542" s="98"/>
      <c r="L542" s="98"/>
      <c r="M542" s="98"/>
      <c r="N542" s="98"/>
      <c r="O542" s="98"/>
      <c r="P542" s="475"/>
    </row>
    <row r="543" spans="2:16" customFormat="1">
      <c r="B543" s="316"/>
      <c r="C543" s="314" t="e">
        <f t="shared" si="14"/>
        <v>#N/A</v>
      </c>
      <c r="D543" s="257"/>
      <c r="E543" s="277"/>
      <c r="F543" s="276"/>
      <c r="I543" s="99"/>
      <c r="J543" s="99"/>
      <c r="K543" s="98"/>
      <c r="L543" s="98"/>
      <c r="M543" s="98"/>
      <c r="N543" s="98"/>
      <c r="O543" s="98"/>
      <c r="P543" s="475"/>
    </row>
    <row r="544" spans="2:16" customFormat="1">
      <c r="B544" s="316"/>
      <c r="C544" s="314" t="e">
        <f t="shared" si="14"/>
        <v>#N/A</v>
      </c>
      <c r="D544" s="257"/>
      <c r="E544" s="277"/>
      <c r="F544" s="276"/>
      <c r="I544" s="99"/>
      <c r="J544" s="99"/>
      <c r="K544" s="98"/>
      <c r="L544" s="98"/>
      <c r="M544" s="98"/>
      <c r="N544" s="98"/>
      <c r="O544" s="98"/>
      <c r="P544" s="475"/>
    </row>
    <row r="545" spans="2:16" customFormat="1">
      <c r="B545" s="316"/>
      <c r="C545" s="314" t="e">
        <f t="shared" si="14"/>
        <v>#N/A</v>
      </c>
      <c r="D545" s="257"/>
      <c r="E545" s="277"/>
      <c r="F545" s="276"/>
      <c r="I545" s="99"/>
      <c r="J545" s="99"/>
      <c r="K545" s="98"/>
      <c r="P545" s="261"/>
    </row>
    <row r="546" spans="2:16" customFormat="1">
      <c r="B546" s="316"/>
      <c r="C546" s="314" t="e">
        <f t="shared" si="14"/>
        <v>#N/A</v>
      </c>
      <c r="D546" s="257"/>
      <c r="E546" s="277"/>
      <c r="F546" s="276"/>
      <c r="I546" s="99"/>
      <c r="J546" s="99"/>
      <c r="K546" s="98"/>
      <c r="P546" s="261"/>
    </row>
    <row r="547" spans="2:16" customFormat="1">
      <c r="B547" s="316"/>
      <c r="C547" s="314" t="e">
        <f t="shared" si="14"/>
        <v>#N/A</v>
      </c>
      <c r="D547" s="257"/>
      <c r="E547" s="277"/>
      <c r="F547" s="276"/>
      <c r="I547" s="99"/>
      <c r="J547" s="99"/>
      <c r="K547" s="98"/>
      <c r="P547" s="261"/>
    </row>
    <row r="548" spans="2:16" customFormat="1">
      <c r="B548" s="316"/>
      <c r="C548" s="314" t="e">
        <f t="shared" si="14"/>
        <v>#N/A</v>
      </c>
      <c r="D548" s="257"/>
      <c r="E548" s="277"/>
      <c r="F548" s="276"/>
      <c r="I548" s="99"/>
      <c r="J548" s="99"/>
      <c r="K548" s="98"/>
      <c r="P548" s="261"/>
    </row>
    <row r="549" spans="2:16" customFormat="1">
      <c r="B549" s="316"/>
      <c r="C549" s="314" t="e">
        <f t="shared" si="14"/>
        <v>#N/A</v>
      </c>
      <c r="D549" s="257"/>
      <c r="E549" s="277"/>
      <c r="F549" s="276"/>
      <c r="I549" s="99"/>
      <c r="J549" s="99"/>
      <c r="K549" s="98"/>
      <c r="P549" s="261"/>
    </row>
    <row r="550" spans="2:16" customFormat="1">
      <c r="B550" s="316"/>
      <c r="C550" s="314" t="e">
        <f t="shared" si="14"/>
        <v>#N/A</v>
      </c>
      <c r="D550" s="257"/>
      <c r="E550" s="277"/>
      <c r="F550" s="276"/>
      <c r="G550" s="257"/>
      <c r="H550" s="257"/>
      <c r="K550" s="99"/>
      <c r="P550" s="261"/>
    </row>
    <row r="551" spans="2:16" customFormat="1">
      <c r="B551" s="316"/>
      <c r="C551" s="314" t="e">
        <f t="shared" si="14"/>
        <v>#N/A</v>
      </c>
      <c r="D551" s="257"/>
      <c r="E551" s="277"/>
      <c r="F551" s="276"/>
      <c r="I551" s="99"/>
      <c r="J551" s="99"/>
      <c r="K551" s="98"/>
      <c r="P551" s="261"/>
    </row>
    <row r="552" spans="2:16" customFormat="1">
      <c r="B552" s="316"/>
      <c r="C552" s="314" t="e">
        <f t="shared" si="14"/>
        <v>#N/A</v>
      </c>
      <c r="D552" s="257"/>
      <c r="E552" s="277"/>
      <c r="F552" s="276"/>
      <c r="I552" s="99"/>
      <c r="J552" s="99"/>
      <c r="K552" s="98"/>
      <c r="P552" s="261"/>
    </row>
    <row r="553" spans="2:16" customFormat="1">
      <c r="B553" s="316"/>
      <c r="C553" s="314" t="e">
        <f t="shared" si="14"/>
        <v>#N/A</v>
      </c>
      <c r="D553" s="257"/>
      <c r="E553" s="277"/>
      <c r="F553" s="276"/>
      <c r="I553" s="99"/>
      <c r="J553" s="99"/>
      <c r="K553" s="98"/>
      <c r="P553" s="261"/>
    </row>
    <row r="554" spans="2:16" customFormat="1">
      <c r="B554" s="316"/>
      <c r="C554" s="314" t="e">
        <f t="shared" si="14"/>
        <v>#N/A</v>
      </c>
      <c r="D554" s="257"/>
      <c r="E554" s="277"/>
      <c r="F554" s="276"/>
      <c r="I554" s="99"/>
      <c r="J554" s="99"/>
      <c r="K554" s="98"/>
      <c r="P554" s="261"/>
    </row>
    <row r="555" spans="2:16" customFormat="1">
      <c r="B555" s="316"/>
      <c r="C555" s="314" t="e">
        <f t="shared" si="14"/>
        <v>#N/A</v>
      </c>
      <c r="D555" s="257"/>
      <c r="E555" s="277"/>
      <c r="F555" s="276"/>
      <c r="I555" s="99"/>
      <c r="J555" s="99"/>
      <c r="K555" s="98"/>
      <c r="P555" s="261"/>
    </row>
    <row r="556" spans="2:16" customFormat="1">
      <c r="B556" s="316"/>
      <c r="C556" s="314" t="e">
        <f t="shared" si="14"/>
        <v>#N/A</v>
      </c>
      <c r="D556" s="257"/>
      <c r="E556" s="277"/>
      <c r="F556" s="276"/>
      <c r="I556" s="99"/>
      <c r="J556" s="99"/>
      <c r="K556" s="98"/>
      <c r="P556" s="261"/>
    </row>
    <row r="557" spans="2:16" customFormat="1">
      <c r="B557" s="316"/>
      <c r="C557" s="314" t="e">
        <f t="shared" si="14"/>
        <v>#N/A</v>
      </c>
      <c r="E557" s="300"/>
      <c r="F557" s="261"/>
      <c r="P557" s="261"/>
    </row>
    <row r="558" spans="2:16" customFormat="1">
      <c r="B558" s="316"/>
      <c r="C558" s="314" t="e">
        <f t="shared" si="14"/>
        <v>#N/A</v>
      </c>
      <c r="E558" s="300"/>
      <c r="F558" s="261"/>
      <c r="P558" s="261"/>
    </row>
    <row r="559" spans="2:16" customFormat="1">
      <c r="B559" s="316"/>
      <c r="C559" s="314" t="e">
        <f t="shared" si="14"/>
        <v>#N/A</v>
      </c>
      <c r="E559" s="300"/>
      <c r="F559" s="261"/>
      <c r="P559" s="261"/>
    </row>
    <row r="560" spans="2:16" customFormat="1">
      <c r="B560" s="316"/>
      <c r="C560" s="314" t="e">
        <f t="shared" si="14"/>
        <v>#N/A</v>
      </c>
      <c r="E560" s="300"/>
      <c r="F560" s="261"/>
      <c r="P560" s="261"/>
    </row>
    <row r="561" spans="2:19">
      <c r="B561" s="316"/>
      <c r="C561" s="314" t="e">
        <f t="shared" si="14"/>
        <v>#N/A</v>
      </c>
    </row>
    <row r="562" spans="2:19">
      <c r="B562" s="316"/>
      <c r="C562" s="314" t="e">
        <f t="shared" si="14"/>
        <v>#N/A</v>
      </c>
    </row>
    <row r="563" spans="2:19">
      <c r="B563" s="316"/>
      <c r="C563" s="314" t="e">
        <f t="shared" si="14"/>
        <v>#N/A</v>
      </c>
    </row>
    <row r="564" spans="2:19">
      <c r="B564" s="316"/>
      <c r="C564" s="314" t="e">
        <f t="shared" si="14"/>
        <v>#N/A</v>
      </c>
    </row>
    <row r="565" spans="2:19">
      <c r="C565">
        <f>COUNTA(C504:C564)</f>
        <v>61</v>
      </c>
      <c r="F565"/>
      <c r="S56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98CD8-B9A0-41C6-B259-958F77E6E5A4}">
  <sheetPr>
    <tabColor rgb="FFFFFF00"/>
  </sheetPr>
  <dimension ref="B1:S565"/>
  <sheetViews>
    <sheetView workbookViewId="0">
      <pane ySplit="1" topLeftCell="A11" activePane="bottomLeft" state="frozen"/>
      <selection pane="bottomLeft" activeCell="E27" sqref="E27"/>
    </sheetView>
  </sheetViews>
  <sheetFormatPr defaultRowHeight="15"/>
  <cols>
    <col min="1" max="1" width="2.28515625" customWidth="1"/>
    <col min="2" max="2" width="12.28515625" style="1" bestFit="1" customWidth="1"/>
    <col min="3" max="3" width="11" bestFit="1" customWidth="1"/>
    <col min="4" max="4" width="26.42578125" bestFit="1" customWidth="1"/>
    <col min="5" max="5" width="16" style="300" bestFit="1" customWidth="1"/>
    <col min="6" max="6" width="6.5703125" style="261" bestFit="1" customWidth="1"/>
    <col min="7" max="7" width="9.42578125" bestFit="1" customWidth="1"/>
    <col min="8" max="16" width="6.5703125" customWidth="1"/>
    <col min="17" max="17" width="6.5703125" style="280" customWidth="1"/>
    <col min="18" max="18" width="6.5703125" customWidth="1"/>
    <col min="19" max="19" width="7.140625" style="231" customWidth="1"/>
  </cols>
  <sheetData>
    <row r="1" spans="2:19" ht="80.25">
      <c r="B1" s="266" t="s">
        <v>46</v>
      </c>
      <c r="C1" s="266" t="s">
        <v>163</v>
      </c>
      <c r="D1" s="265" t="s">
        <v>1</v>
      </c>
      <c r="E1" s="447" t="s">
        <v>2</v>
      </c>
      <c r="F1" s="448" t="s">
        <v>45</v>
      </c>
      <c r="G1" s="440" t="str">
        <f>Yellow!E2</f>
        <v>Hawse End WCOC</v>
      </c>
      <c r="H1" s="440" t="str">
        <f>Yellow!F2</f>
        <v>Silver How LOC</v>
      </c>
      <c r="I1" s="440" t="str">
        <f>Yellow!G2</f>
        <v>Bea Tarn WCOC</v>
      </c>
      <c r="J1" s="440" t="str">
        <f>Yellow!H2</f>
        <v>Bampton Common BL</v>
      </c>
      <c r="K1" s="440" t="str">
        <f>Yellow!I2</f>
        <v>Troutal Fell LOC</v>
      </c>
      <c r="L1" s="440">
        <f>Yellow!J2</f>
        <v>0</v>
      </c>
      <c r="M1" s="440">
        <f>Yellow!K2</f>
        <v>0</v>
      </c>
      <c r="N1" s="440" t="e">
        <f>Yellow!#REF!</f>
        <v>#REF!</v>
      </c>
      <c r="O1" s="440">
        <f>Yellow!M2</f>
        <v>0</v>
      </c>
      <c r="P1" s="440">
        <f>Yellow!N2</f>
        <v>0</v>
      </c>
      <c r="Q1" s="449" t="s">
        <v>36</v>
      </c>
      <c r="R1" s="440" t="s">
        <v>43</v>
      </c>
      <c r="S1" s="450" t="s">
        <v>44</v>
      </c>
    </row>
    <row r="2" spans="2:19">
      <c r="B2" s="451" t="s">
        <v>0</v>
      </c>
      <c r="C2" s="314" t="e">
        <f>RANK(Q2,Q$2:Q$65)</f>
        <v>#N/A</v>
      </c>
      <c r="D2" s="327"/>
      <c r="E2" s="335"/>
      <c r="F2" s="257"/>
      <c r="G2" s="306"/>
      <c r="H2" s="307"/>
      <c r="I2" s="308"/>
      <c r="J2" s="307"/>
      <c r="K2" s="307"/>
      <c r="L2" s="307"/>
      <c r="M2" s="307"/>
      <c r="N2" s="307"/>
      <c r="O2" s="303"/>
      <c r="P2" s="303"/>
    </row>
    <row r="3" spans="2:19">
      <c r="B3" s="452"/>
      <c r="C3" s="314" t="e">
        <f>RANK(Q3,Q$2:Q$65)</f>
        <v>#N/A</v>
      </c>
      <c r="D3" s="327"/>
      <c r="E3" s="335"/>
      <c r="F3" s="257"/>
      <c r="G3" s="309"/>
      <c r="H3" s="303"/>
      <c r="I3" s="303"/>
      <c r="J3" s="303"/>
      <c r="K3" s="303"/>
      <c r="L3" s="303"/>
      <c r="M3" s="303"/>
      <c r="N3" s="303"/>
      <c r="O3" s="303"/>
      <c r="P3" s="303"/>
    </row>
    <row r="4" spans="2:19">
      <c r="B4" s="452"/>
      <c r="C4" s="314" t="e">
        <f>RANK(Q4,Q$2:Q$65)</f>
        <v>#N/A</v>
      </c>
      <c r="D4" s="327"/>
      <c r="E4" s="335"/>
      <c r="F4" s="257"/>
      <c r="G4" s="309"/>
      <c r="H4" s="303"/>
      <c r="I4" s="303"/>
      <c r="J4" s="303"/>
      <c r="K4" s="303"/>
      <c r="L4" s="303"/>
      <c r="M4" s="303"/>
      <c r="N4" s="303"/>
      <c r="O4" s="303"/>
      <c r="P4" s="303"/>
    </row>
    <row r="5" spans="2:19">
      <c r="B5" s="452"/>
      <c r="C5" s="314" t="e">
        <f t="shared" ref="C5:C63" si="0">RANK(Q5,Q$2:Q$65)</f>
        <v>#N/A</v>
      </c>
      <c r="D5" s="327"/>
      <c r="E5" s="335"/>
      <c r="F5" s="257"/>
      <c r="G5" s="309"/>
      <c r="H5" s="303"/>
      <c r="I5" s="303"/>
      <c r="J5" s="303"/>
      <c r="K5" s="303"/>
      <c r="L5" s="303"/>
      <c r="M5" s="303"/>
      <c r="N5" s="303"/>
      <c r="O5" s="303"/>
      <c r="P5" s="303"/>
    </row>
    <row r="6" spans="2:19">
      <c r="B6" s="452"/>
      <c r="C6" s="314" t="e">
        <f t="shared" si="0"/>
        <v>#N/A</v>
      </c>
      <c r="D6" s="327"/>
      <c r="E6" s="335"/>
      <c r="F6" s="257"/>
      <c r="G6" s="309"/>
      <c r="H6" s="303"/>
      <c r="I6" s="303"/>
      <c r="J6" s="303"/>
      <c r="K6" s="303"/>
      <c r="L6" s="303"/>
      <c r="M6" s="303"/>
      <c r="N6" s="303"/>
      <c r="O6" s="303"/>
      <c r="P6" s="303"/>
    </row>
    <row r="7" spans="2:19">
      <c r="B7" s="452"/>
      <c r="C7" s="314" t="e">
        <f t="shared" si="0"/>
        <v>#N/A</v>
      </c>
      <c r="D7" s="327"/>
      <c r="E7" s="335"/>
      <c r="F7" s="257"/>
      <c r="G7" s="309"/>
      <c r="H7" s="303"/>
      <c r="I7" s="303"/>
      <c r="J7" s="303"/>
      <c r="K7" s="303"/>
      <c r="L7" s="303"/>
      <c r="M7" s="303"/>
      <c r="N7" s="303"/>
      <c r="O7" s="303"/>
      <c r="P7" s="303"/>
    </row>
    <row r="8" spans="2:19">
      <c r="B8" s="452"/>
      <c r="C8" s="314" t="e">
        <f t="shared" si="0"/>
        <v>#N/A</v>
      </c>
      <c r="D8" s="327"/>
      <c r="E8" s="335"/>
      <c r="F8" s="257"/>
      <c r="G8" s="309"/>
      <c r="H8" s="303"/>
      <c r="I8" s="303"/>
      <c r="J8" s="303"/>
      <c r="K8" s="303"/>
      <c r="L8" s="303"/>
      <c r="M8" s="303"/>
      <c r="N8" s="303"/>
      <c r="O8" s="303"/>
      <c r="P8" s="303"/>
    </row>
    <row r="9" spans="2:19">
      <c r="B9" s="452"/>
      <c r="C9" s="314" t="e">
        <f t="shared" si="0"/>
        <v>#N/A</v>
      </c>
      <c r="D9" s="327"/>
      <c r="E9" s="335"/>
      <c r="F9" s="257"/>
      <c r="G9" s="309"/>
      <c r="H9" s="303"/>
      <c r="I9" s="303"/>
      <c r="J9" s="303"/>
      <c r="K9" s="303"/>
      <c r="L9" s="303"/>
      <c r="M9" s="303"/>
      <c r="N9" s="303"/>
      <c r="O9" s="303"/>
      <c r="P9" s="303"/>
    </row>
    <row r="10" spans="2:19">
      <c r="B10" s="452"/>
      <c r="C10" s="314" t="e">
        <f t="shared" si="0"/>
        <v>#N/A</v>
      </c>
      <c r="D10" s="327"/>
      <c r="E10" s="335"/>
      <c r="F10" s="257"/>
      <c r="G10" s="309"/>
      <c r="H10" s="303"/>
      <c r="I10" s="303"/>
      <c r="J10" s="303"/>
      <c r="K10" s="303"/>
      <c r="L10" s="303"/>
      <c r="M10" s="303"/>
      <c r="N10" s="303"/>
      <c r="O10" s="303"/>
      <c r="P10" s="303"/>
    </row>
    <row r="11" spans="2:19">
      <c r="B11" s="452"/>
      <c r="C11" s="314" t="e">
        <f t="shared" si="0"/>
        <v>#N/A</v>
      </c>
      <c r="D11" s="327"/>
      <c r="E11" s="335"/>
      <c r="F11" s="257"/>
      <c r="G11" s="309"/>
      <c r="H11" s="303"/>
      <c r="I11" s="303"/>
      <c r="J11" s="303"/>
      <c r="K11" s="303"/>
      <c r="L11" s="303"/>
      <c r="M11" s="303"/>
      <c r="N11" s="303"/>
      <c r="O11" s="303"/>
      <c r="P11" s="303"/>
    </row>
    <row r="12" spans="2:19">
      <c r="B12" s="452"/>
      <c r="C12" s="314" t="e">
        <f t="shared" si="0"/>
        <v>#N/A</v>
      </c>
      <c r="D12" s="327"/>
      <c r="E12" s="335"/>
      <c r="F12" s="257"/>
      <c r="G12" s="309"/>
      <c r="H12" s="303"/>
      <c r="I12" s="303"/>
      <c r="J12" s="303"/>
      <c r="K12" s="303"/>
      <c r="L12" s="303"/>
      <c r="M12" s="303"/>
      <c r="N12" s="303"/>
      <c r="O12" s="303"/>
      <c r="P12" s="303"/>
    </row>
    <row r="13" spans="2:19">
      <c r="B13" s="452"/>
      <c r="C13" s="314" t="e">
        <f t="shared" si="0"/>
        <v>#N/A</v>
      </c>
      <c r="D13" s="327"/>
      <c r="E13" s="335"/>
      <c r="F13" s="257"/>
      <c r="G13" s="309"/>
      <c r="H13" s="303"/>
      <c r="I13" s="303"/>
      <c r="J13" s="303"/>
      <c r="K13" s="303"/>
      <c r="L13" s="303"/>
      <c r="M13" s="303"/>
      <c r="N13" s="303"/>
      <c r="O13" s="303"/>
      <c r="P13" s="303"/>
    </row>
    <row r="14" spans="2:19">
      <c r="B14" s="452"/>
      <c r="C14" s="314" t="e">
        <f t="shared" si="0"/>
        <v>#N/A</v>
      </c>
      <c r="D14" s="327"/>
      <c r="E14" s="335"/>
      <c r="F14" s="257"/>
      <c r="G14" s="309"/>
      <c r="H14" s="303"/>
      <c r="I14" s="303"/>
      <c r="J14" s="303"/>
      <c r="K14" s="303"/>
      <c r="L14" s="303"/>
      <c r="M14" s="303"/>
      <c r="N14" s="303"/>
      <c r="O14" s="303"/>
      <c r="P14" s="303"/>
    </row>
    <row r="15" spans="2:19">
      <c r="B15" s="452"/>
      <c r="C15" s="314" t="e">
        <f t="shared" si="0"/>
        <v>#N/A</v>
      </c>
      <c r="D15" s="327"/>
      <c r="E15" s="335"/>
      <c r="F15" s="257"/>
      <c r="G15" s="309"/>
      <c r="H15" s="303"/>
      <c r="I15" s="303"/>
      <c r="J15" s="303"/>
      <c r="K15" s="303"/>
      <c r="L15" s="303"/>
      <c r="M15" s="303"/>
      <c r="N15" s="303"/>
      <c r="O15" s="303"/>
      <c r="P15" s="303"/>
    </row>
    <row r="16" spans="2:19">
      <c r="B16" s="452"/>
      <c r="C16" s="314" t="e">
        <f t="shared" si="0"/>
        <v>#N/A</v>
      </c>
      <c r="D16" s="327"/>
      <c r="E16" s="335"/>
      <c r="F16" s="257"/>
      <c r="G16" s="309"/>
      <c r="H16" s="303"/>
      <c r="I16" s="303"/>
      <c r="J16" s="303"/>
      <c r="K16" s="303"/>
      <c r="L16" s="303"/>
      <c r="M16" s="303"/>
      <c r="N16" s="303"/>
      <c r="O16" s="303"/>
      <c r="P16" s="303"/>
    </row>
    <row r="17" spans="2:16">
      <c r="B17" s="452"/>
      <c r="C17" s="314" t="e">
        <f t="shared" si="0"/>
        <v>#N/A</v>
      </c>
      <c r="D17" s="327"/>
      <c r="E17" s="335"/>
      <c r="F17" s="257"/>
      <c r="G17" s="309"/>
      <c r="H17" s="303"/>
      <c r="I17" s="303"/>
      <c r="J17" s="303"/>
      <c r="K17" s="303"/>
      <c r="L17" s="303"/>
      <c r="M17" s="303"/>
      <c r="N17" s="303"/>
      <c r="O17" s="303"/>
      <c r="P17" s="303"/>
    </row>
    <row r="18" spans="2:16">
      <c r="B18" s="452"/>
      <c r="C18" s="314" t="e">
        <f t="shared" si="0"/>
        <v>#N/A</v>
      </c>
      <c r="D18" s="327"/>
      <c r="E18" s="335"/>
      <c r="F18" s="257"/>
      <c r="G18" s="309"/>
      <c r="H18" s="303"/>
      <c r="I18" s="303"/>
      <c r="J18" s="303"/>
      <c r="K18" s="303"/>
      <c r="L18" s="303"/>
      <c r="M18" s="303"/>
      <c r="N18" s="303"/>
      <c r="O18" s="303"/>
      <c r="P18" s="303"/>
    </row>
    <row r="19" spans="2:16">
      <c r="B19" s="452"/>
      <c r="C19" s="314" t="e">
        <f t="shared" si="0"/>
        <v>#N/A</v>
      </c>
      <c r="D19" s="327"/>
      <c r="E19" s="335"/>
      <c r="F19" s="257"/>
      <c r="G19" s="309"/>
      <c r="H19" s="303"/>
      <c r="I19" s="303"/>
      <c r="J19" s="303"/>
      <c r="K19" s="303"/>
      <c r="L19" s="303"/>
      <c r="M19" s="303"/>
      <c r="N19" s="303"/>
      <c r="O19" s="303"/>
      <c r="P19" s="303"/>
    </row>
    <row r="20" spans="2:16">
      <c r="B20" s="452"/>
      <c r="C20" s="314" t="e">
        <f t="shared" si="0"/>
        <v>#N/A</v>
      </c>
      <c r="D20" s="327"/>
      <c r="E20" s="335"/>
      <c r="F20" s="257"/>
      <c r="G20" s="309"/>
      <c r="H20" s="303"/>
      <c r="I20" s="303"/>
      <c r="J20" s="303"/>
      <c r="K20" s="303"/>
      <c r="L20" s="303"/>
      <c r="M20" s="303"/>
      <c r="N20" s="303"/>
      <c r="O20" s="303"/>
      <c r="P20" s="303"/>
    </row>
    <row r="21" spans="2:16">
      <c r="B21" s="452"/>
      <c r="C21" s="314" t="e">
        <f t="shared" si="0"/>
        <v>#N/A</v>
      </c>
      <c r="D21" s="327"/>
      <c r="E21" s="335"/>
      <c r="F21" s="257"/>
      <c r="G21" s="309"/>
      <c r="H21" s="303"/>
      <c r="I21" s="303"/>
      <c r="J21" s="303"/>
      <c r="K21" s="303"/>
      <c r="L21" s="303"/>
      <c r="M21" s="303"/>
      <c r="N21" s="303"/>
      <c r="O21" s="303"/>
      <c r="P21" s="303"/>
    </row>
    <row r="22" spans="2:16">
      <c r="B22" s="452"/>
      <c r="C22" s="314" t="e">
        <f t="shared" si="0"/>
        <v>#N/A</v>
      </c>
      <c r="D22" s="3"/>
      <c r="E22" s="335"/>
      <c r="F22" s="257"/>
      <c r="G22" s="309"/>
      <c r="H22" s="303"/>
      <c r="I22" s="303"/>
      <c r="J22" s="303"/>
      <c r="K22" s="303"/>
      <c r="L22" s="303"/>
      <c r="M22" s="303"/>
      <c r="N22" s="303"/>
      <c r="O22" s="303"/>
      <c r="P22" s="303"/>
    </row>
    <row r="23" spans="2:16">
      <c r="B23" s="452"/>
      <c r="C23" s="314" t="e">
        <f t="shared" si="0"/>
        <v>#N/A</v>
      </c>
      <c r="D23" s="327"/>
      <c r="E23" s="335"/>
      <c r="F23" s="257"/>
      <c r="G23" s="309"/>
      <c r="H23" s="303"/>
      <c r="I23" s="310"/>
      <c r="J23" s="303"/>
      <c r="K23" s="303"/>
      <c r="L23" s="303"/>
      <c r="M23" s="303"/>
      <c r="N23" s="303"/>
      <c r="O23" s="303"/>
      <c r="P23" s="303"/>
    </row>
    <row r="24" spans="2:16">
      <c r="B24" s="452"/>
      <c r="C24" s="314" t="e">
        <f t="shared" si="0"/>
        <v>#N/A</v>
      </c>
      <c r="D24" s="327"/>
      <c r="E24" s="335"/>
      <c r="F24" s="257"/>
      <c r="G24" s="311"/>
      <c r="H24" s="305"/>
      <c r="I24" s="305"/>
      <c r="J24" s="303"/>
      <c r="K24" s="303"/>
      <c r="L24" s="303"/>
      <c r="M24" s="303"/>
      <c r="N24" s="303"/>
      <c r="O24" s="303"/>
      <c r="P24" s="303"/>
    </row>
    <row r="25" spans="2:16">
      <c r="B25" s="452"/>
      <c r="C25" s="314" t="e">
        <f t="shared" si="0"/>
        <v>#N/A</v>
      </c>
      <c r="D25" s="327"/>
      <c r="E25" s="335"/>
      <c r="F25" s="257"/>
      <c r="G25" s="309"/>
      <c r="H25" s="303"/>
      <c r="I25" s="303"/>
      <c r="J25" s="303"/>
      <c r="K25" s="303"/>
      <c r="L25" s="303"/>
      <c r="M25" s="303"/>
      <c r="N25" s="303"/>
      <c r="O25" s="303"/>
      <c r="P25" s="303"/>
    </row>
    <row r="26" spans="2:16">
      <c r="B26" s="452"/>
      <c r="C26" s="314" t="e">
        <f t="shared" si="0"/>
        <v>#N/A</v>
      </c>
      <c r="D26" s="327"/>
      <c r="E26" s="335"/>
      <c r="F26" s="257"/>
      <c r="G26" s="309"/>
      <c r="H26" s="303"/>
      <c r="I26" s="303"/>
      <c r="J26" s="303"/>
      <c r="K26" s="303"/>
      <c r="L26" s="303"/>
      <c r="M26" s="303"/>
      <c r="N26" s="303"/>
      <c r="O26" s="303"/>
      <c r="P26" s="303"/>
    </row>
    <row r="27" spans="2:16">
      <c r="B27" s="452"/>
      <c r="C27" s="314" t="e">
        <f t="shared" si="0"/>
        <v>#N/A</v>
      </c>
      <c r="D27" s="327"/>
      <c r="E27" s="335"/>
      <c r="F27" s="257"/>
      <c r="G27" s="309"/>
      <c r="H27" s="303"/>
      <c r="I27" s="303"/>
      <c r="J27" s="303"/>
      <c r="K27" s="303"/>
      <c r="L27" s="303"/>
      <c r="M27" s="303"/>
      <c r="N27" s="303"/>
      <c r="O27" s="303"/>
      <c r="P27" s="303"/>
    </row>
    <row r="28" spans="2:16">
      <c r="B28" s="452"/>
      <c r="C28" s="314" t="e">
        <f t="shared" si="0"/>
        <v>#N/A</v>
      </c>
      <c r="D28" s="327"/>
      <c r="E28" s="335"/>
      <c r="F28" s="257"/>
      <c r="G28" s="309"/>
      <c r="H28" s="303"/>
      <c r="I28" s="303"/>
      <c r="J28" s="303"/>
      <c r="K28" s="303"/>
      <c r="L28" s="303"/>
      <c r="M28" s="303"/>
      <c r="N28" s="303"/>
      <c r="O28" s="303"/>
      <c r="P28" s="303"/>
    </row>
    <row r="29" spans="2:16">
      <c r="B29" s="452"/>
      <c r="C29" s="314" t="e">
        <f t="shared" si="0"/>
        <v>#N/A</v>
      </c>
      <c r="D29" s="327"/>
      <c r="E29" s="335"/>
      <c r="F29" s="257"/>
      <c r="G29" s="311"/>
      <c r="H29" s="305"/>
      <c r="I29" s="303"/>
      <c r="J29" s="303"/>
      <c r="K29" s="303"/>
      <c r="L29" s="303"/>
      <c r="M29" s="303"/>
      <c r="N29" s="303"/>
      <c r="O29" s="303"/>
      <c r="P29" s="303"/>
    </row>
    <row r="30" spans="2:16">
      <c r="B30" s="452"/>
      <c r="C30" s="314" t="e">
        <f t="shared" si="0"/>
        <v>#N/A</v>
      </c>
      <c r="D30" s="257"/>
      <c r="E30" s="277"/>
      <c r="F30" s="257"/>
      <c r="G30" s="309"/>
      <c r="H30" s="303"/>
      <c r="I30" s="303"/>
      <c r="J30" s="303"/>
      <c r="K30" s="303"/>
      <c r="L30" s="303"/>
      <c r="M30" s="303"/>
      <c r="N30" s="303"/>
      <c r="O30" s="303"/>
      <c r="P30" s="303"/>
    </row>
    <row r="31" spans="2:16" ht="15" customHeight="1">
      <c r="B31" s="452"/>
      <c r="C31" s="314" t="e">
        <f t="shared" si="0"/>
        <v>#N/A</v>
      </c>
      <c r="D31" s="257"/>
      <c r="E31" s="277"/>
      <c r="F31" s="257"/>
      <c r="G31" s="309"/>
      <c r="H31" s="303"/>
      <c r="I31" s="303"/>
      <c r="J31" s="303"/>
      <c r="K31" s="303"/>
      <c r="L31" s="303"/>
      <c r="M31" s="303"/>
      <c r="N31" s="303"/>
      <c r="O31" s="303"/>
      <c r="P31" s="303"/>
    </row>
    <row r="32" spans="2:16">
      <c r="B32" s="452"/>
      <c r="C32" s="314" t="e">
        <f t="shared" si="0"/>
        <v>#N/A</v>
      </c>
      <c r="D32" s="257"/>
      <c r="E32" s="277"/>
      <c r="F32" s="257"/>
      <c r="G32" s="309"/>
      <c r="H32" s="303"/>
      <c r="I32" s="303"/>
      <c r="J32" s="303"/>
      <c r="K32" s="303"/>
      <c r="L32" s="303"/>
      <c r="M32" s="303"/>
      <c r="N32" s="303"/>
      <c r="O32" s="303"/>
      <c r="P32" s="303"/>
    </row>
    <row r="33" spans="2:16">
      <c r="B33" s="452"/>
      <c r="C33" s="314" t="e">
        <f t="shared" si="0"/>
        <v>#N/A</v>
      </c>
      <c r="D33" s="257"/>
      <c r="E33" s="277"/>
      <c r="F33" s="257"/>
      <c r="G33" s="309"/>
      <c r="H33" s="303"/>
      <c r="I33" s="303"/>
      <c r="J33" s="303"/>
      <c r="K33" s="303"/>
      <c r="L33" s="303"/>
      <c r="M33" s="303"/>
      <c r="N33" s="303"/>
      <c r="O33" s="303"/>
      <c r="P33" s="303"/>
    </row>
    <row r="34" spans="2:16">
      <c r="B34" s="452"/>
      <c r="C34" s="314" t="e">
        <f t="shared" si="0"/>
        <v>#N/A</v>
      </c>
      <c r="F34"/>
      <c r="G34" s="313"/>
      <c r="H34" s="303"/>
      <c r="I34" s="310"/>
      <c r="J34" s="303"/>
      <c r="K34" s="303"/>
      <c r="L34" s="303"/>
      <c r="M34" s="303"/>
      <c r="N34" s="303"/>
      <c r="O34" s="303"/>
      <c r="P34" s="303"/>
    </row>
    <row r="35" spans="2:16">
      <c r="B35" s="452"/>
      <c r="C35" s="314" t="e">
        <f t="shared" si="0"/>
        <v>#N/A</v>
      </c>
      <c r="D35" s="257"/>
      <c r="E35" s="277"/>
      <c r="F35" s="257"/>
      <c r="G35" s="311"/>
      <c r="H35" s="305"/>
      <c r="I35" s="303"/>
      <c r="J35" s="303"/>
      <c r="K35" s="303"/>
      <c r="L35" s="303"/>
      <c r="M35" s="303"/>
      <c r="N35" s="303"/>
      <c r="O35" s="303"/>
      <c r="P35" s="303"/>
    </row>
    <row r="36" spans="2:16">
      <c r="B36" s="452"/>
      <c r="C36" s="314" t="e">
        <f t="shared" si="0"/>
        <v>#N/A</v>
      </c>
      <c r="F36"/>
      <c r="G36" s="313"/>
      <c r="H36" s="303"/>
      <c r="I36" s="303"/>
      <c r="J36" s="303"/>
      <c r="K36" s="303"/>
      <c r="L36" s="303"/>
      <c r="M36" s="303"/>
      <c r="N36" s="303"/>
      <c r="O36" s="303"/>
      <c r="P36" s="303"/>
    </row>
    <row r="37" spans="2:16">
      <c r="B37" s="452"/>
      <c r="C37" s="314" t="e">
        <f t="shared" si="0"/>
        <v>#N/A</v>
      </c>
      <c r="D37" s="257"/>
      <c r="E37" s="277"/>
      <c r="F37" s="257"/>
      <c r="G37" s="309"/>
      <c r="H37" s="303"/>
      <c r="I37" s="303"/>
      <c r="J37" s="303"/>
      <c r="K37" s="303"/>
      <c r="L37" s="303"/>
      <c r="M37" s="303"/>
      <c r="N37" s="303"/>
      <c r="O37" s="303"/>
      <c r="P37" s="303"/>
    </row>
    <row r="38" spans="2:16">
      <c r="B38" s="452"/>
      <c r="C38" s="314" t="e">
        <f t="shared" si="0"/>
        <v>#N/A</v>
      </c>
      <c r="D38" s="257"/>
      <c r="E38" s="277"/>
      <c r="F38" s="257"/>
      <c r="G38" s="311"/>
      <c r="H38" s="305"/>
      <c r="I38" s="303"/>
      <c r="J38" s="303"/>
      <c r="K38" s="303"/>
      <c r="L38" s="303"/>
      <c r="M38" s="303"/>
      <c r="N38" s="303"/>
      <c r="O38" s="303"/>
      <c r="P38" s="303"/>
    </row>
    <row r="39" spans="2:16">
      <c r="B39" s="452"/>
      <c r="C39" s="314" t="e">
        <f t="shared" si="0"/>
        <v>#N/A</v>
      </c>
      <c r="D39" s="257"/>
      <c r="E39" s="277"/>
      <c r="F39" s="257"/>
      <c r="G39" s="309"/>
      <c r="H39" s="303"/>
      <c r="I39" s="303"/>
      <c r="J39" s="303"/>
      <c r="K39" s="303"/>
      <c r="L39" s="303"/>
      <c r="M39" s="303"/>
      <c r="N39" s="303"/>
      <c r="O39" s="303"/>
      <c r="P39" s="303"/>
    </row>
    <row r="40" spans="2:16">
      <c r="B40" s="452"/>
      <c r="C40" s="314" t="e">
        <f t="shared" si="0"/>
        <v>#N/A</v>
      </c>
      <c r="D40" s="257"/>
      <c r="E40" s="277"/>
      <c r="F40" s="257"/>
      <c r="G40" s="312"/>
      <c r="H40" s="305"/>
      <c r="I40" s="303"/>
      <c r="J40" s="303"/>
      <c r="K40" s="303"/>
      <c r="L40" s="303"/>
      <c r="M40" s="303"/>
      <c r="N40" s="303"/>
      <c r="O40" s="303"/>
      <c r="P40" s="303"/>
    </row>
    <row r="41" spans="2:16">
      <c r="B41" s="452"/>
      <c r="C41" s="314" t="e">
        <f t="shared" si="0"/>
        <v>#N/A</v>
      </c>
      <c r="F41"/>
      <c r="G41" s="313"/>
      <c r="H41" s="303"/>
      <c r="I41" s="303"/>
      <c r="J41" s="303"/>
      <c r="K41" s="303"/>
      <c r="L41" s="303"/>
      <c r="M41" s="303"/>
      <c r="N41" s="303"/>
      <c r="O41" s="303"/>
      <c r="P41" s="303"/>
    </row>
    <row r="42" spans="2:16">
      <c r="B42" s="452"/>
      <c r="C42" s="314" t="e">
        <f t="shared" si="0"/>
        <v>#N/A</v>
      </c>
      <c r="D42" s="257"/>
      <c r="E42" s="277"/>
      <c r="F42" s="257"/>
      <c r="G42" s="309"/>
      <c r="H42" s="303"/>
      <c r="I42" s="303"/>
      <c r="J42" s="303"/>
      <c r="K42" s="303"/>
      <c r="L42" s="303"/>
      <c r="M42" s="303"/>
      <c r="N42" s="303"/>
      <c r="O42" s="303"/>
      <c r="P42" s="303"/>
    </row>
    <row r="43" spans="2:16">
      <c r="B43" s="452"/>
      <c r="C43" s="314" t="e">
        <f t="shared" si="0"/>
        <v>#N/A</v>
      </c>
      <c r="E43" s="277"/>
      <c r="F43" s="257"/>
      <c r="G43" s="312"/>
      <c r="H43" s="305"/>
      <c r="I43" s="303"/>
      <c r="J43" s="303"/>
      <c r="K43" s="303"/>
      <c r="L43" s="303"/>
      <c r="M43" s="303"/>
      <c r="N43" s="303"/>
      <c r="O43" s="303"/>
      <c r="P43" s="303"/>
    </row>
    <row r="44" spans="2:16">
      <c r="B44" s="452"/>
      <c r="C44" s="314" t="e">
        <f t="shared" si="0"/>
        <v>#N/A</v>
      </c>
      <c r="D44" s="257"/>
      <c r="E44" s="277"/>
      <c r="F44" s="257"/>
      <c r="G44" s="309"/>
      <c r="H44" s="303"/>
      <c r="I44" s="303"/>
      <c r="J44" s="303"/>
      <c r="K44" s="303"/>
      <c r="L44" s="303"/>
      <c r="M44" s="303"/>
      <c r="N44" s="303"/>
      <c r="O44" s="303"/>
      <c r="P44" s="303"/>
    </row>
    <row r="45" spans="2:16">
      <c r="B45" s="452"/>
      <c r="C45" s="314" t="e">
        <f t="shared" si="0"/>
        <v>#N/A</v>
      </c>
      <c r="D45" s="257"/>
      <c r="E45" s="277"/>
      <c r="F45" s="257"/>
      <c r="G45" s="309"/>
      <c r="H45" s="303"/>
      <c r="I45" s="303"/>
      <c r="J45" s="303"/>
      <c r="K45" s="303"/>
      <c r="L45" s="303"/>
      <c r="M45" s="303"/>
      <c r="N45" s="303"/>
      <c r="O45" s="303"/>
      <c r="P45" s="303"/>
    </row>
    <row r="46" spans="2:16">
      <c r="B46" s="452"/>
      <c r="C46" s="314" t="e">
        <f t="shared" si="0"/>
        <v>#N/A</v>
      </c>
      <c r="D46" s="257"/>
      <c r="E46" s="277"/>
      <c r="F46" s="257"/>
      <c r="G46" s="309"/>
      <c r="H46" s="303"/>
      <c r="I46" s="303"/>
      <c r="J46" s="303"/>
      <c r="K46" s="303"/>
      <c r="L46" s="303"/>
      <c r="M46" s="303"/>
      <c r="N46" s="303"/>
      <c r="O46" s="303"/>
      <c r="P46" s="303"/>
    </row>
    <row r="47" spans="2:16">
      <c r="B47" s="452"/>
      <c r="C47" s="314" t="e">
        <f t="shared" si="0"/>
        <v>#N/A</v>
      </c>
      <c r="D47" s="257"/>
      <c r="E47" s="277"/>
      <c r="F47" s="257"/>
      <c r="G47" s="309"/>
      <c r="H47" s="303"/>
      <c r="I47" s="303"/>
      <c r="J47" s="303"/>
      <c r="K47" s="303"/>
      <c r="L47" s="303"/>
      <c r="M47" s="303"/>
      <c r="N47" s="303"/>
      <c r="O47" s="303"/>
      <c r="P47" s="303"/>
    </row>
    <row r="48" spans="2:16">
      <c r="B48" s="452"/>
      <c r="C48" s="314" t="e">
        <f t="shared" si="0"/>
        <v>#N/A</v>
      </c>
      <c r="D48" s="257"/>
      <c r="E48" s="277"/>
      <c r="F48" s="257"/>
      <c r="G48" s="309"/>
      <c r="H48" s="303"/>
      <c r="I48" s="303"/>
      <c r="J48" s="303"/>
      <c r="K48" s="303"/>
      <c r="L48" s="303"/>
      <c r="M48" s="303"/>
      <c r="N48" s="303"/>
      <c r="O48" s="303"/>
      <c r="P48" s="303"/>
    </row>
    <row r="49" spans="2:19">
      <c r="B49" s="452"/>
      <c r="C49" s="314" t="e">
        <f t="shared" si="0"/>
        <v>#N/A</v>
      </c>
      <c r="D49" s="257"/>
      <c r="E49" s="277"/>
      <c r="F49" s="257"/>
      <c r="G49" s="309"/>
      <c r="H49" s="303"/>
      <c r="I49" s="303"/>
      <c r="J49" s="303"/>
      <c r="K49" s="303"/>
      <c r="L49" s="303"/>
      <c r="M49" s="303"/>
      <c r="N49" s="303"/>
      <c r="O49" s="303"/>
      <c r="P49" s="303"/>
    </row>
    <row r="50" spans="2:19">
      <c r="B50" s="452"/>
      <c r="C50" s="314" t="e">
        <f t="shared" si="0"/>
        <v>#N/A</v>
      </c>
      <c r="G50" s="303"/>
      <c r="H50" s="303"/>
      <c r="I50" s="303"/>
      <c r="J50" s="303"/>
      <c r="K50" s="303"/>
      <c r="L50" s="303"/>
      <c r="M50" s="303"/>
      <c r="N50" s="303"/>
      <c r="O50" s="303"/>
      <c r="P50" s="303"/>
    </row>
    <row r="51" spans="2:19">
      <c r="B51" s="452"/>
      <c r="C51" s="314" t="e">
        <f t="shared" si="0"/>
        <v>#N/A</v>
      </c>
      <c r="G51" s="303"/>
      <c r="H51" s="303"/>
      <c r="I51" s="303"/>
      <c r="J51" s="303"/>
      <c r="K51" s="303"/>
      <c r="L51" s="303"/>
      <c r="M51" s="303"/>
      <c r="N51" s="303"/>
      <c r="O51" s="303"/>
      <c r="P51" s="303"/>
    </row>
    <row r="52" spans="2:19">
      <c r="B52" s="452"/>
      <c r="C52" s="314" t="e">
        <f t="shared" si="0"/>
        <v>#N/A</v>
      </c>
      <c r="G52" s="303"/>
      <c r="H52" s="303"/>
      <c r="I52" s="303"/>
      <c r="J52" s="303"/>
      <c r="K52" s="303"/>
      <c r="L52" s="303"/>
      <c r="M52" s="303"/>
      <c r="N52" s="303"/>
      <c r="O52" s="303"/>
      <c r="P52" s="303"/>
    </row>
    <row r="53" spans="2:19">
      <c r="B53" s="452"/>
      <c r="C53" s="314" t="e">
        <f t="shared" si="0"/>
        <v>#N/A</v>
      </c>
      <c r="G53" s="303"/>
      <c r="H53" s="303"/>
      <c r="I53" s="303"/>
      <c r="J53" s="303"/>
      <c r="K53" s="303"/>
      <c r="L53" s="303"/>
      <c r="M53" s="303"/>
      <c r="N53" s="303"/>
      <c r="O53" s="303"/>
      <c r="P53" s="303"/>
    </row>
    <row r="54" spans="2:19">
      <c r="B54" s="452"/>
      <c r="C54" s="314" t="e">
        <f t="shared" si="0"/>
        <v>#N/A</v>
      </c>
      <c r="G54" s="303"/>
      <c r="H54" s="303"/>
      <c r="I54" s="303"/>
      <c r="J54" s="303"/>
      <c r="K54" s="303"/>
      <c r="L54" s="303"/>
      <c r="M54" s="303"/>
      <c r="N54" s="303"/>
      <c r="O54" s="303"/>
      <c r="P54" s="303"/>
    </row>
    <row r="55" spans="2:19">
      <c r="B55" s="452"/>
      <c r="C55" s="314" t="e">
        <f t="shared" si="0"/>
        <v>#N/A</v>
      </c>
      <c r="G55" s="303"/>
      <c r="H55" s="303"/>
      <c r="I55" s="303"/>
      <c r="J55" s="303"/>
      <c r="K55" s="303"/>
      <c r="L55" s="303"/>
      <c r="M55" s="303"/>
      <c r="N55" s="303"/>
      <c r="O55" s="303"/>
      <c r="P55" s="303"/>
    </row>
    <row r="56" spans="2:19">
      <c r="B56" s="452"/>
      <c r="C56" s="314" t="e">
        <f t="shared" si="0"/>
        <v>#N/A</v>
      </c>
      <c r="G56" s="303"/>
      <c r="H56" s="303"/>
      <c r="I56" s="303"/>
      <c r="J56" s="303"/>
      <c r="K56" s="303"/>
      <c r="L56" s="303"/>
      <c r="M56" s="303"/>
      <c r="N56" s="303"/>
      <c r="O56" s="303"/>
      <c r="P56" s="303"/>
    </row>
    <row r="57" spans="2:19">
      <c r="B57" s="452"/>
      <c r="C57" s="314" t="e">
        <f t="shared" si="0"/>
        <v>#N/A</v>
      </c>
      <c r="G57" s="303"/>
      <c r="H57" s="303"/>
      <c r="I57" s="303"/>
      <c r="J57" s="303"/>
      <c r="K57" s="303"/>
      <c r="L57" s="303"/>
      <c r="M57" s="303"/>
      <c r="N57" s="303"/>
      <c r="O57" s="303"/>
      <c r="P57" s="303"/>
    </row>
    <row r="58" spans="2:19">
      <c r="B58" s="452"/>
      <c r="C58" s="314" t="e">
        <f t="shared" si="0"/>
        <v>#N/A</v>
      </c>
      <c r="G58" s="303"/>
      <c r="H58" s="303"/>
      <c r="I58" s="303"/>
      <c r="J58" s="303"/>
      <c r="K58" s="303"/>
      <c r="L58" s="303"/>
      <c r="M58" s="303"/>
      <c r="N58" s="303"/>
      <c r="O58" s="303"/>
      <c r="P58" s="303"/>
    </row>
    <row r="59" spans="2:19">
      <c r="B59" s="452"/>
      <c r="C59" s="314" t="e">
        <f t="shared" si="0"/>
        <v>#N/A</v>
      </c>
      <c r="G59" s="303"/>
      <c r="H59" s="303"/>
      <c r="I59" s="303"/>
      <c r="J59" s="303"/>
      <c r="K59" s="303"/>
      <c r="L59" s="303"/>
      <c r="M59" s="303"/>
      <c r="N59" s="303"/>
      <c r="O59" s="303"/>
      <c r="P59" s="303"/>
    </row>
    <row r="60" spans="2:19">
      <c r="B60" s="452"/>
      <c r="C60" s="314" t="e">
        <f t="shared" si="0"/>
        <v>#N/A</v>
      </c>
      <c r="G60" s="303"/>
      <c r="H60" s="303"/>
      <c r="I60" s="303"/>
      <c r="J60" s="303"/>
      <c r="K60" s="303"/>
      <c r="L60" s="303"/>
      <c r="M60" s="303"/>
      <c r="N60" s="303"/>
      <c r="O60" s="303"/>
      <c r="P60" s="303"/>
    </row>
    <row r="61" spans="2:19">
      <c r="B61" s="452"/>
      <c r="C61" s="314" t="e">
        <f t="shared" si="0"/>
        <v>#N/A</v>
      </c>
      <c r="G61" s="303"/>
      <c r="H61" s="303"/>
      <c r="I61" s="303"/>
      <c r="J61" s="303"/>
      <c r="K61" s="303"/>
      <c r="L61" s="303"/>
      <c r="M61" s="303"/>
      <c r="N61" s="303"/>
      <c r="O61" s="303"/>
      <c r="P61" s="303"/>
    </row>
    <row r="62" spans="2:19">
      <c r="B62" s="452"/>
      <c r="C62" s="314" t="e">
        <f t="shared" si="0"/>
        <v>#N/A</v>
      </c>
      <c r="G62" s="303"/>
      <c r="H62" s="303"/>
      <c r="I62" s="303"/>
      <c r="J62" s="303"/>
      <c r="K62" s="303"/>
      <c r="L62" s="303"/>
      <c r="M62" s="303"/>
      <c r="N62" s="303"/>
      <c r="O62" s="303"/>
      <c r="P62" s="303"/>
    </row>
    <row r="63" spans="2:19">
      <c r="B63" s="452"/>
      <c r="C63" s="314" t="e">
        <f t="shared" si="0"/>
        <v>#N/A</v>
      </c>
      <c r="G63" s="303"/>
      <c r="H63" s="303"/>
      <c r="I63" s="303"/>
      <c r="J63" s="303"/>
      <c r="K63" s="303"/>
      <c r="L63" s="303"/>
      <c r="M63" s="303"/>
      <c r="N63" s="303"/>
      <c r="O63" s="303"/>
      <c r="P63" s="303"/>
    </row>
    <row r="64" spans="2:19">
      <c r="B64"/>
      <c r="C64">
        <f t="shared" ref="C64" si="1">COUNTA(C2:C63)</f>
        <v>62</v>
      </c>
      <c r="S64"/>
    </row>
    <row r="65" spans="2:19">
      <c r="B65" s="453"/>
      <c r="C65" s="161"/>
      <c r="D65" s="161"/>
      <c r="E65" s="454"/>
      <c r="F65" s="455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456"/>
      <c r="R65" s="161"/>
      <c r="S65" s="457"/>
    </row>
    <row r="66" spans="2:19">
      <c r="B66" s="458" t="s">
        <v>9</v>
      </c>
      <c r="C66" s="314" t="e">
        <f>RANK(Q66,Q$66:Q$173)</f>
        <v>#N/A</v>
      </c>
    </row>
    <row r="67" spans="2:19">
      <c r="B67" s="458"/>
      <c r="C67" s="314" t="e">
        <f t="shared" ref="C67:C130" si="2">RANK(Q67,Q$66:Q$173)</f>
        <v>#N/A</v>
      </c>
    </row>
    <row r="68" spans="2:19">
      <c r="B68" s="458"/>
      <c r="C68" s="314" t="e">
        <f t="shared" si="2"/>
        <v>#N/A</v>
      </c>
    </row>
    <row r="69" spans="2:19">
      <c r="B69" s="458"/>
      <c r="C69" s="314" t="e">
        <f t="shared" si="2"/>
        <v>#N/A</v>
      </c>
    </row>
    <row r="70" spans="2:19">
      <c r="B70" s="458"/>
      <c r="C70" s="314" t="e">
        <f t="shared" si="2"/>
        <v>#N/A</v>
      </c>
    </row>
    <row r="71" spans="2:19">
      <c r="B71" s="458"/>
      <c r="C71" s="314" t="e">
        <f t="shared" si="2"/>
        <v>#N/A</v>
      </c>
    </row>
    <row r="72" spans="2:19">
      <c r="B72" s="458"/>
      <c r="C72" s="314" t="e">
        <f t="shared" si="2"/>
        <v>#N/A</v>
      </c>
    </row>
    <row r="73" spans="2:19">
      <c r="B73" s="458"/>
      <c r="C73" s="314" t="e">
        <f t="shared" si="2"/>
        <v>#N/A</v>
      </c>
    </row>
    <row r="74" spans="2:19">
      <c r="B74" s="458"/>
      <c r="C74" s="314" t="e">
        <f t="shared" si="2"/>
        <v>#N/A</v>
      </c>
    </row>
    <row r="75" spans="2:19">
      <c r="B75" s="458"/>
      <c r="C75" s="314" t="e">
        <f t="shared" si="2"/>
        <v>#N/A</v>
      </c>
    </row>
    <row r="76" spans="2:19">
      <c r="B76" s="458"/>
      <c r="C76" s="314" t="e">
        <f t="shared" si="2"/>
        <v>#N/A</v>
      </c>
    </row>
    <row r="77" spans="2:19">
      <c r="B77" s="458"/>
      <c r="C77" s="314" t="e">
        <f t="shared" si="2"/>
        <v>#N/A</v>
      </c>
    </row>
    <row r="78" spans="2:19">
      <c r="B78" s="458"/>
      <c r="C78" s="314" t="e">
        <f t="shared" si="2"/>
        <v>#N/A</v>
      </c>
    </row>
    <row r="79" spans="2:19">
      <c r="B79" s="458"/>
      <c r="C79" s="314" t="e">
        <f t="shared" si="2"/>
        <v>#N/A</v>
      </c>
    </row>
    <row r="80" spans="2:19">
      <c r="B80" s="458"/>
      <c r="C80" s="314" t="e">
        <f t="shared" si="2"/>
        <v>#N/A</v>
      </c>
    </row>
    <row r="81" spans="2:3">
      <c r="B81" s="458"/>
      <c r="C81" s="314" t="e">
        <f t="shared" si="2"/>
        <v>#N/A</v>
      </c>
    </row>
    <row r="82" spans="2:3">
      <c r="B82" s="458"/>
      <c r="C82" s="314" t="e">
        <f t="shared" si="2"/>
        <v>#N/A</v>
      </c>
    </row>
    <row r="83" spans="2:3">
      <c r="B83" s="458"/>
      <c r="C83" s="314" t="e">
        <f t="shared" si="2"/>
        <v>#N/A</v>
      </c>
    </row>
    <row r="84" spans="2:3">
      <c r="B84" s="458"/>
      <c r="C84" s="314" t="e">
        <f t="shared" si="2"/>
        <v>#N/A</v>
      </c>
    </row>
    <row r="85" spans="2:3">
      <c r="B85" s="458"/>
      <c r="C85" s="314" t="e">
        <f t="shared" si="2"/>
        <v>#N/A</v>
      </c>
    </row>
    <row r="86" spans="2:3">
      <c r="B86" s="458"/>
      <c r="C86" s="314" t="e">
        <f t="shared" si="2"/>
        <v>#N/A</v>
      </c>
    </row>
    <row r="87" spans="2:3">
      <c r="B87" s="458"/>
      <c r="C87" s="314" t="e">
        <f t="shared" si="2"/>
        <v>#N/A</v>
      </c>
    </row>
    <row r="88" spans="2:3">
      <c r="B88" s="458"/>
      <c r="C88" s="314" t="e">
        <f t="shared" si="2"/>
        <v>#N/A</v>
      </c>
    </row>
    <row r="89" spans="2:3">
      <c r="B89" s="458"/>
      <c r="C89" s="314" t="e">
        <f t="shared" si="2"/>
        <v>#N/A</v>
      </c>
    </row>
    <row r="90" spans="2:3">
      <c r="B90" s="458"/>
      <c r="C90" s="314" t="e">
        <f t="shared" si="2"/>
        <v>#N/A</v>
      </c>
    </row>
    <row r="91" spans="2:3">
      <c r="B91" s="458"/>
      <c r="C91" s="314" t="e">
        <f t="shared" si="2"/>
        <v>#N/A</v>
      </c>
    </row>
    <row r="92" spans="2:3">
      <c r="B92" s="458"/>
      <c r="C92" s="314" t="e">
        <f t="shared" si="2"/>
        <v>#N/A</v>
      </c>
    </row>
    <row r="93" spans="2:3">
      <c r="B93" s="458"/>
      <c r="C93" s="314" t="e">
        <f t="shared" si="2"/>
        <v>#N/A</v>
      </c>
    </row>
    <row r="94" spans="2:3">
      <c r="B94" s="458"/>
      <c r="C94" s="314" t="e">
        <f t="shared" si="2"/>
        <v>#N/A</v>
      </c>
    </row>
    <row r="95" spans="2:3">
      <c r="B95" s="458"/>
      <c r="C95" s="314" t="e">
        <f t="shared" si="2"/>
        <v>#N/A</v>
      </c>
    </row>
    <row r="96" spans="2:3">
      <c r="B96" s="458"/>
      <c r="C96" s="314" t="e">
        <f t="shared" si="2"/>
        <v>#N/A</v>
      </c>
    </row>
    <row r="97" spans="2:3">
      <c r="B97" s="458"/>
      <c r="C97" s="314" t="e">
        <f t="shared" si="2"/>
        <v>#N/A</v>
      </c>
    </row>
    <row r="98" spans="2:3">
      <c r="B98" s="458"/>
      <c r="C98" s="314" t="e">
        <f t="shared" si="2"/>
        <v>#N/A</v>
      </c>
    </row>
    <row r="99" spans="2:3">
      <c r="B99" s="458"/>
      <c r="C99" s="314" t="e">
        <f t="shared" si="2"/>
        <v>#N/A</v>
      </c>
    </row>
    <row r="100" spans="2:3">
      <c r="B100" s="458"/>
      <c r="C100" s="314" t="e">
        <f t="shared" si="2"/>
        <v>#N/A</v>
      </c>
    </row>
    <row r="101" spans="2:3">
      <c r="B101" s="458"/>
      <c r="C101" s="314" t="e">
        <f t="shared" si="2"/>
        <v>#N/A</v>
      </c>
    </row>
    <row r="102" spans="2:3">
      <c r="B102" s="458"/>
      <c r="C102" s="314" t="e">
        <f t="shared" si="2"/>
        <v>#N/A</v>
      </c>
    </row>
    <row r="103" spans="2:3">
      <c r="B103" s="458"/>
      <c r="C103" s="314" t="e">
        <f t="shared" si="2"/>
        <v>#N/A</v>
      </c>
    </row>
    <row r="104" spans="2:3">
      <c r="B104" s="458"/>
      <c r="C104" s="314" t="e">
        <f t="shared" si="2"/>
        <v>#N/A</v>
      </c>
    </row>
    <row r="105" spans="2:3">
      <c r="B105" s="458"/>
      <c r="C105" s="314" t="e">
        <f t="shared" si="2"/>
        <v>#N/A</v>
      </c>
    </row>
    <row r="106" spans="2:3">
      <c r="B106" s="458"/>
      <c r="C106" s="314" t="e">
        <f t="shared" si="2"/>
        <v>#N/A</v>
      </c>
    </row>
    <row r="107" spans="2:3">
      <c r="B107" s="458"/>
      <c r="C107" s="314" t="e">
        <f t="shared" si="2"/>
        <v>#N/A</v>
      </c>
    </row>
    <row r="108" spans="2:3">
      <c r="B108" s="458"/>
      <c r="C108" s="314" t="e">
        <f t="shared" si="2"/>
        <v>#N/A</v>
      </c>
    </row>
    <row r="109" spans="2:3">
      <c r="B109" s="458"/>
      <c r="C109" s="314" t="e">
        <f t="shared" si="2"/>
        <v>#N/A</v>
      </c>
    </row>
    <row r="110" spans="2:3">
      <c r="B110" s="458"/>
      <c r="C110" s="314" t="e">
        <f t="shared" si="2"/>
        <v>#N/A</v>
      </c>
    </row>
    <row r="111" spans="2:3">
      <c r="B111" s="458"/>
      <c r="C111" s="314" t="e">
        <f t="shared" si="2"/>
        <v>#N/A</v>
      </c>
    </row>
    <row r="112" spans="2:3">
      <c r="B112" s="458"/>
      <c r="C112" s="314" t="e">
        <f t="shared" si="2"/>
        <v>#N/A</v>
      </c>
    </row>
    <row r="113" spans="2:3">
      <c r="B113" s="458"/>
      <c r="C113" s="314" t="e">
        <f t="shared" si="2"/>
        <v>#N/A</v>
      </c>
    </row>
    <row r="114" spans="2:3">
      <c r="B114" s="458"/>
      <c r="C114" s="314" t="e">
        <f t="shared" si="2"/>
        <v>#N/A</v>
      </c>
    </row>
    <row r="115" spans="2:3">
      <c r="B115" s="458"/>
      <c r="C115" s="314" t="e">
        <f t="shared" si="2"/>
        <v>#N/A</v>
      </c>
    </row>
    <row r="116" spans="2:3">
      <c r="B116" s="458"/>
      <c r="C116" s="314" t="e">
        <f t="shared" si="2"/>
        <v>#N/A</v>
      </c>
    </row>
    <row r="117" spans="2:3">
      <c r="B117" s="458"/>
      <c r="C117" s="314" t="e">
        <f t="shared" si="2"/>
        <v>#N/A</v>
      </c>
    </row>
    <row r="118" spans="2:3">
      <c r="B118" s="458"/>
      <c r="C118" s="314" t="e">
        <f t="shared" si="2"/>
        <v>#N/A</v>
      </c>
    </row>
    <row r="119" spans="2:3">
      <c r="B119" s="458"/>
      <c r="C119" s="314" t="e">
        <f t="shared" si="2"/>
        <v>#N/A</v>
      </c>
    </row>
    <row r="120" spans="2:3">
      <c r="B120" s="458"/>
      <c r="C120" s="314" t="e">
        <f t="shared" si="2"/>
        <v>#N/A</v>
      </c>
    </row>
    <row r="121" spans="2:3">
      <c r="B121" s="458"/>
      <c r="C121" s="314" t="e">
        <f t="shared" si="2"/>
        <v>#N/A</v>
      </c>
    </row>
    <row r="122" spans="2:3">
      <c r="B122" s="458"/>
      <c r="C122" s="314" t="e">
        <f t="shared" si="2"/>
        <v>#N/A</v>
      </c>
    </row>
    <row r="123" spans="2:3">
      <c r="B123" s="458"/>
      <c r="C123" s="314" t="e">
        <f t="shared" si="2"/>
        <v>#N/A</v>
      </c>
    </row>
    <row r="124" spans="2:3">
      <c r="B124" s="458"/>
      <c r="C124" s="314" t="e">
        <f t="shared" si="2"/>
        <v>#N/A</v>
      </c>
    </row>
    <row r="125" spans="2:3">
      <c r="B125" s="458"/>
      <c r="C125" s="314" t="e">
        <f t="shared" si="2"/>
        <v>#N/A</v>
      </c>
    </row>
    <row r="126" spans="2:3">
      <c r="B126" s="458"/>
      <c r="C126" s="314" t="e">
        <f t="shared" si="2"/>
        <v>#N/A</v>
      </c>
    </row>
    <row r="127" spans="2:3">
      <c r="B127" s="458"/>
      <c r="C127" s="314" t="e">
        <f t="shared" si="2"/>
        <v>#N/A</v>
      </c>
    </row>
    <row r="128" spans="2:3">
      <c r="B128" s="458"/>
      <c r="C128" s="314" t="e">
        <f t="shared" si="2"/>
        <v>#N/A</v>
      </c>
    </row>
    <row r="129" spans="2:3">
      <c r="B129" s="458"/>
      <c r="C129" s="314" t="e">
        <f t="shared" si="2"/>
        <v>#N/A</v>
      </c>
    </row>
    <row r="130" spans="2:3">
      <c r="B130" s="458"/>
      <c r="C130" s="314" t="e">
        <f t="shared" si="2"/>
        <v>#N/A</v>
      </c>
    </row>
    <row r="131" spans="2:3">
      <c r="B131" s="458"/>
      <c r="C131" s="314" t="e">
        <f t="shared" ref="C131:C173" si="3">RANK(Q131,Q$66:Q$173)</f>
        <v>#N/A</v>
      </c>
    </row>
    <row r="132" spans="2:3">
      <c r="B132" s="458"/>
      <c r="C132" s="314" t="e">
        <f t="shared" si="3"/>
        <v>#N/A</v>
      </c>
    </row>
    <row r="133" spans="2:3">
      <c r="B133" s="458"/>
      <c r="C133" s="314" t="e">
        <f t="shared" si="3"/>
        <v>#N/A</v>
      </c>
    </row>
    <row r="134" spans="2:3">
      <c r="B134" s="458"/>
      <c r="C134" s="314" t="e">
        <f t="shared" si="3"/>
        <v>#N/A</v>
      </c>
    </row>
    <row r="135" spans="2:3">
      <c r="B135" s="458"/>
      <c r="C135" s="314" t="e">
        <f t="shared" si="3"/>
        <v>#N/A</v>
      </c>
    </row>
    <row r="136" spans="2:3">
      <c r="B136" s="458"/>
      <c r="C136" s="314" t="e">
        <f t="shared" si="3"/>
        <v>#N/A</v>
      </c>
    </row>
    <row r="137" spans="2:3">
      <c r="B137" s="458"/>
      <c r="C137" s="314" t="e">
        <f t="shared" si="3"/>
        <v>#N/A</v>
      </c>
    </row>
    <row r="138" spans="2:3">
      <c r="B138" s="458"/>
      <c r="C138" s="314" t="e">
        <f t="shared" si="3"/>
        <v>#N/A</v>
      </c>
    </row>
    <row r="139" spans="2:3">
      <c r="B139" s="458"/>
      <c r="C139" s="314" t="e">
        <f t="shared" si="3"/>
        <v>#N/A</v>
      </c>
    </row>
    <row r="140" spans="2:3">
      <c r="B140" s="458"/>
      <c r="C140" s="314" t="e">
        <f t="shared" si="3"/>
        <v>#N/A</v>
      </c>
    </row>
    <row r="141" spans="2:3">
      <c r="B141" s="458"/>
      <c r="C141" s="314" t="e">
        <f t="shared" si="3"/>
        <v>#N/A</v>
      </c>
    </row>
    <row r="142" spans="2:3">
      <c r="B142" s="458"/>
      <c r="C142" s="314" t="e">
        <f t="shared" si="3"/>
        <v>#N/A</v>
      </c>
    </row>
    <row r="143" spans="2:3">
      <c r="B143" s="458"/>
      <c r="C143" s="314" t="e">
        <f t="shared" si="3"/>
        <v>#N/A</v>
      </c>
    </row>
    <row r="144" spans="2:3">
      <c r="B144" s="458"/>
      <c r="C144" s="314" t="e">
        <f t="shared" si="3"/>
        <v>#N/A</v>
      </c>
    </row>
    <row r="145" spans="2:3">
      <c r="B145" s="458"/>
      <c r="C145" s="314" t="e">
        <f t="shared" si="3"/>
        <v>#N/A</v>
      </c>
    </row>
    <row r="146" spans="2:3">
      <c r="B146" s="458"/>
      <c r="C146" s="314" t="e">
        <f t="shared" si="3"/>
        <v>#N/A</v>
      </c>
    </row>
    <row r="147" spans="2:3">
      <c r="B147" s="458"/>
      <c r="C147" s="314" t="e">
        <f t="shared" si="3"/>
        <v>#N/A</v>
      </c>
    </row>
    <row r="148" spans="2:3">
      <c r="B148" s="458"/>
      <c r="C148" s="314" t="e">
        <f t="shared" si="3"/>
        <v>#N/A</v>
      </c>
    </row>
    <row r="149" spans="2:3">
      <c r="B149" s="458"/>
      <c r="C149" s="314" t="e">
        <f t="shared" si="3"/>
        <v>#N/A</v>
      </c>
    </row>
    <row r="150" spans="2:3">
      <c r="B150" s="458"/>
      <c r="C150" s="314" t="e">
        <f t="shared" si="3"/>
        <v>#N/A</v>
      </c>
    </row>
    <row r="151" spans="2:3">
      <c r="B151" s="458"/>
      <c r="C151" s="314" t="e">
        <f t="shared" si="3"/>
        <v>#N/A</v>
      </c>
    </row>
    <row r="152" spans="2:3">
      <c r="B152" s="458"/>
      <c r="C152" s="314" t="e">
        <f t="shared" si="3"/>
        <v>#N/A</v>
      </c>
    </row>
    <row r="153" spans="2:3">
      <c r="B153" s="458"/>
      <c r="C153" s="314" t="e">
        <f t="shared" si="3"/>
        <v>#N/A</v>
      </c>
    </row>
    <row r="154" spans="2:3">
      <c r="B154" s="458"/>
      <c r="C154" s="314" t="e">
        <f t="shared" si="3"/>
        <v>#N/A</v>
      </c>
    </row>
    <row r="155" spans="2:3">
      <c r="B155" s="458"/>
      <c r="C155" s="314" t="e">
        <f t="shared" si="3"/>
        <v>#N/A</v>
      </c>
    </row>
    <row r="156" spans="2:3">
      <c r="B156" s="458"/>
      <c r="C156" s="314" t="e">
        <f t="shared" si="3"/>
        <v>#N/A</v>
      </c>
    </row>
    <row r="157" spans="2:3">
      <c r="B157" s="458"/>
      <c r="C157" s="314" t="e">
        <f t="shared" si="3"/>
        <v>#N/A</v>
      </c>
    </row>
    <row r="158" spans="2:3">
      <c r="B158" s="458"/>
      <c r="C158" s="314" t="e">
        <f t="shared" si="3"/>
        <v>#N/A</v>
      </c>
    </row>
    <row r="159" spans="2:3">
      <c r="B159" s="458"/>
      <c r="C159" s="314" t="e">
        <f t="shared" si="3"/>
        <v>#N/A</v>
      </c>
    </row>
    <row r="160" spans="2:3">
      <c r="B160" s="458"/>
      <c r="C160" s="314" t="e">
        <f t="shared" si="3"/>
        <v>#N/A</v>
      </c>
    </row>
    <row r="161" spans="2:19">
      <c r="B161" s="458"/>
      <c r="C161" s="314" t="e">
        <f t="shared" si="3"/>
        <v>#N/A</v>
      </c>
      <c r="F161"/>
      <c r="G161" s="280"/>
    </row>
    <row r="162" spans="2:19">
      <c r="B162" s="458"/>
      <c r="C162" s="314" t="e">
        <f t="shared" si="3"/>
        <v>#N/A</v>
      </c>
      <c r="F162"/>
      <c r="G162" s="280"/>
    </row>
    <row r="163" spans="2:19">
      <c r="B163" s="458"/>
      <c r="C163" s="314" t="e">
        <f t="shared" si="3"/>
        <v>#N/A</v>
      </c>
      <c r="E163" s="277"/>
      <c r="F163" s="257"/>
      <c r="G163" s="304"/>
      <c r="H163" s="299"/>
      <c r="Q163" s="384"/>
    </row>
    <row r="164" spans="2:19">
      <c r="B164" s="458"/>
      <c r="C164" s="314" t="e">
        <f t="shared" si="3"/>
        <v>#N/A</v>
      </c>
      <c r="F164"/>
      <c r="G164" s="280"/>
      <c r="H164" s="299"/>
      <c r="Q164" s="384"/>
    </row>
    <row r="165" spans="2:19">
      <c r="B165" s="458"/>
      <c r="C165" s="314" t="e">
        <f t="shared" si="3"/>
        <v>#N/A</v>
      </c>
      <c r="F165"/>
      <c r="G165" s="280"/>
    </row>
    <row r="166" spans="2:19">
      <c r="B166" s="458"/>
      <c r="C166" s="314" t="e">
        <f t="shared" si="3"/>
        <v>#N/A</v>
      </c>
      <c r="F166"/>
      <c r="G166" s="280"/>
    </row>
    <row r="167" spans="2:19">
      <c r="B167" s="458"/>
      <c r="C167" s="314" t="e">
        <f t="shared" si="3"/>
        <v>#N/A</v>
      </c>
      <c r="F167"/>
      <c r="G167" s="280"/>
    </row>
    <row r="168" spans="2:19">
      <c r="B168" s="458"/>
      <c r="C168" s="314" t="e">
        <f t="shared" si="3"/>
        <v>#N/A</v>
      </c>
      <c r="F168"/>
      <c r="G168" s="280"/>
    </row>
    <row r="169" spans="2:19">
      <c r="B169" s="458"/>
      <c r="C169" s="314" t="e">
        <f t="shared" si="3"/>
        <v>#N/A</v>
      </c>
      <c r="F169"/>
      <c r="G169" s="280"/>
    </row>
    <row r="170" spans="2:19">
      <c r="B170" s="458"/>
      <c r="C170" s="314" t="e">
        <f t="shared" si="3"/>
        <v>#N/A</v>
      </c>
      <c r="F170"/>
      <c r="G170" s="280"/>
    </row>
    <row r="171" spans="2:19">
      <c r="B171" s="458"/>
      <c r="C171" s="314" t="e">
        <f t="shared" si="3"/>
        <v>#N/A</v>
      </c>
      <c r="F171"/>
      <c r="G171" s="280"/>
    </row>
    <row r="172" spans="2:19">
      <c r="B172" s="458"/>
      <c r="C172" s="314" t="e">
        <f t="shared" si="3"/>
        <v>#N/A</v>
      </c>
      <c r="F172"/>
      <c r="G172" s="280"/>
    </row>
    <row r="173" spans="2:19">
      <c r="B173" s="458"/>
      <c r="C173" s="314" t="e">
        <f t="shared" si="3"/>
        <v>#N/A</v>
      </c>
      <c r="F173"/>
      <c r="G173" s="280"/>
    </row>
    <row r="174" spans="2:19">
      <c r="C174">
        <f t="shared" ref="C174" si="4">COUNTA(C66:C173)</f>
        <v>108</v>
      </c>
      <c r="F174"/>
      <c r="G174" s="280"/>
    </row>
    <row r="175" spans="2:19">
      <c r="B175" s="453"/>
      <c r="C175" s="459"/>
      <c r="D175" s="460"/>
      <c r="E175" s="461"/>
      <c r="F175" s="460"/>
      <c r="G175" s="462"/>
      <c r="H175" s="463"/>
      <c r="I175" s="463"/>
      <c r="J175" s="463"/>
      <c r="K175" s="463"/>
      <c r="L175" s="463"/>
      <c r="M175" s="463"/>
      <c r="N175" s="463"/>
      <c r="O175" s="463"/>
      <c r="P175" s="463"/>
      <c r="Q175" s="463"/>
      <c r="R175" s="463"/>
      <c r="S175" s="463"/>
    </row>
    <row r="176" spans="2:19">
      <c r="B176" s="464" t="s">
        <v>15</v>
      </c>
      <c r="C176" s="314" t="e">
        <f>RANK(Q176,Q$176:Q$335)</f>
        <v>#N/A</v>
      </c>
      <c r="D176" s="3"/>
      <c r="E176" s="354"/>
    </row>
    <row r="177" spans="2:3">
      <c r="B177" s="464"/>
      <c r="C177" s="314" t="e">
        <f t="shared" ref="C177:C240" si="5">RANK(Q177,Q$176:Q$335)</f>
        <v>#N/A</v>
      </c>
    </row>
    <row r="178" spans="2:3">
      <c r="B178" s="464"/>
      <c r="C178" s="314" t="e">
        <f t="shared" si="5"/>
        <v>#N/A</v>
      </c>
    </row>
    <row r="179" spans="2:3">
      <c r="B179" s="464"/>
      <c r="C179" s="314" t="e">
        <f t="shared" si="5"/>
        <v>#N/A</v>
      </c>
    </row>
    <row r="180" spans="2:3">
      <c r="B180" s="464"/>
      <c r="C180" s="314" t="e">
        <f t="shared" si="5"/>
        <v>#N/A</v>
      </c>
    </row>
    <row r="181" spans="2:3">
      <c r="B181" s="464"/>
      <c r="C181" s="314" t="e">
        <f t="shared" si="5"/>
        <v>#N/A</v>
      </c>
    </row>
    <row r="182" spans="2:3">
      <c r="B182" s="464"/>
      <c r="C182" s="314" t="e">
        <f t="shared" si="5"/>
        <v>#N/A</v>
      </c>
    </row>
    <row r="183" spans="2:3">
      <c r="B183" s="464"/>
      <c r="C183" s="314" t="e">
        <f t="shared" si="5"/>
        <v>#N/A</v>
      </c>
    </row>
    <row r="184" spans="2:3">
      <c r="B184" s="464"/>
      <c r="C184" s="314" t="e">
        <f t="shared" si="5"/>
        <v>#N/A</v>
      </c>
    </row>
    <row r="185" spans="2:3">
      <c r="B185" s="464"/>
      <c r="C185" s="314" t="e">
        <f t="shared" si="5"/>
        <v>#N/A</v>
      </c>
    </row>
    <row r="186" spans="2:3">
      <c r="B186" s="464"/>
      <c r="C186" s="314" t="e">
        <f t="shared" si="5"/>
        <v>#N/A</v>
      </c>
    </row>
    <row r="187" spans="2:3">
      <c r="B187" s="464"/>
      <c r="C187" s="314" t="e">
        <f t="shared" si="5"/>
        <v>#N/A</v>
      </c>
    </row>
    <row r="188" spans="2:3">
      <c r="B188" s="464"/>
      <c r="C188" s="314" t="e">
        <f t="shared" si="5"/>
        <v>#N/A</v>
      </c>
    </row>
    <row r="189" spans="2:3">
      <c r="B189" s="464"/>
      <c r="C189" s="314" t="e">
        <f t="shared" si="5"/>
        <v>#N/A</v>
      </c>
    </row>
    <row r="190" spans="2:3">
      <c r="B190" s="464"/>
      <c r="C190" s="314" t="e">
        <f t="shared" si="5"/>
        <v>#N/A</v>
      </c>
    </row>
    <row r="191" spans="2:3">
      <c r="B191" s="464"/>
      <c r="C191" s="314" t="e">
        <f t="shared" si="5"/>
        <v>#N/A</v>
      </c>
    </row>
    <row r="192" spans="2:3">
      <c r="B192" s="464"/>
      <c r="C192" s="314" t="e">
        <f t="shared" si="5"/>
        <v>#N/A</v>
      </c>
    </row>
    <row r="193" spans="2:3">
      <c r="B193" s="464"/>
      <c r="C193" s="314" t="e">
        <f t="shared" si="5"/>
        <v>#N/A</v>
      </c>
    </row>
    <row r="194" spans="2:3">
      <c r="B194" s="464"/>
      <c r="C194" s="314" t="e">
        <f t="shared" si="5"/>
        <v>#N/A</v>
      </c>
    </row>
    <row r="195" spans="2:3">
      <c r="B195" s="464"/>
      <c r="C195" s="314" t="e">
        <f t="shared" si="5"/>
        <v>#N/A</v>
      </c>
    </row>
    <row r="196" spans="2:3">
      <c r="B196" s="464"/>
      <c r="C196" s="314" t="e">
        <f t="shared" si="5"/>
        <v>#N/A</v>
      </c>
    </row>
    <row r="197" spans="2:3">
      <c r="B197" s="464"/>
      <c r="C197" s="314" t="e">
        <f t="shared" si="5"/>
        <v>#N/A</v>
      </c>
    </row>
    <row r="198" spans="2:3">
      <c r="B198" s="464"/>
      <c r="C198" s="314" t="e">
        <f t="shared" si="5"/>
        <v>#N/A</v>
      </c>
    </row>
    <row r="199" spans="2:3">
      <c r="B199" s="464"/>
      <c r="C199" s="314" t="e">
        <f t="shared" si="5"/>
        <v>#N/A</v>
      </c>
    </row>
    <row r="200" spans="2:3">
      <c r="B200" s="464"/>
      <c r="C200" s="314" t="e">
        <f t="shared" si="5"/>
        <v>#N/A</v>
      </c>
    </row>
    <row r="201" spans="2:3">
      <c r="B201" s="464"/>
      <c r="C201" s="314" t="e">
        <f t="shared" si="5"/>
        <v>#N/A</v>
      </c>
    </row>
    <row r="202" spans="2:3">
      <c r="B202" s="464"/>
      <c r="C202" s="314" t="e">
        <f t="shared" si="5"/>
        <v>#N/A</v>
      </c>
    </row>
    <row r="203" spans="2:3">
      <c r="B203" s="464"/>
      <c r="C203" s="314" t="e">
        <f t="shared" si="5"/>
        <v>#N/A</v>
      </c>
    </row>
    <row r="204" spans="2:3">
      <c r="B204" s="464"/>
      <c r="C204" s="314" t="e">
        <f t="shared" si="5"/>
        <v>#N/A</v>
      </c>
    </row>
    <row r="205" spans="2:3">
      <c r="B205" s="464"/>
      <c r="C205" s="314" t="e">
        <f t="shared" si="5"/>
        <v>#N/A</v>
      </c>
    </row>
    <row r="206" spans="2:3">
      <c r="B206" s="464"/>
      <c r="C206" s="314" t="e">
        <f t="shared" si="5"/>
        <v>#N/A</v>
      </c>
    </row>
    <row r="207" spans="2:3">
      <c r="B207" s="464"/>
      <c r="C207" s="314" t="e">
        <f t="shared" si="5"/>
        <v>#N/A</v>
      </c>
    </row>
    <row r="208" spans="2:3">
      <c r="B208" s="464"/>
      <c r="C208" s="314" t="e">
        <f t="shared" si="5"/>
        <v>#N/A</v>
      </c>
    </row>
    <row r="209" spans="2:3">
      <c r="B209" s="464"/>
      <c r="C209" s="314" t="e">
        <f t="shared" si="5"/>
        <v>#N/A</v>
      </c>
    </row>
    <row r="210" spans="2:3">
      <c r="B210" s="464"/>
      <c r="C210" s="314" t="e">
        <f t="shared" si="5"/>
        <v>#N/A</v>
      </c>
    </row>
    <row r="211" spans="2:3">
      <c r="B211" s="464"/>
      <c r="C211" s="314" t="e">
        <f t="shared" si="5"/>
        <v>#N/A</v>
      </c>
    </row>
    <row r="212" spans="2:3">
      <c r="B212" s="464"/>
      <c r="C212" s="314" t="e">
        <f t="shared" si="5"/>
        <v>#N/A</v>
      </c>
    </row>
    <row r="213" spans="2:3">
      <c r="B213" s="464"/>
      <c r="C213" s="314" t="e">
        <f t="shared" si="5"/>
        <v>#N/A</v>
      </c>
    </row>
    <row r="214" spans="2:3">
      <c r="B214" s="464"/>
      <c r="C214" s="314" t="e">
        <f t="shared" si="5"/>
        <v>#N/A</v>
      </c>
    </row>
    <row r="215" spans="2:3">
      <c r="B215" s="464"/>
      <c r="C215" s="314" t="e">
        <f t="shared" si="5"/>
        <v>#N/A</v>
      </c>
    </row>
    <row r="216" spans="2:3">
      <c r="B216" s="464"/>
      <c r="C216" s="314" t="e">
        <f t="shared" si="5"/>
        <v>#N/A</v>
      </c>
    </row>
    <row r="217" spans="2:3">
      <c r="B217" s="464"/>
      <c r="C217" s="314" t="e">
        <f t="shared" si="5"/>
        <v>#N/A</v>
      </c>
    </row>
    <row r="218" spans="2:3">
      <c r="B218" s="464"/>
      <c r="C218" s="314" t="e">
        <f t="shared" si="5"/>
        <v>#N/A</v>
      </c>
    </row>
    <row r="219" spans="2:3">
      <c r="B219" s="464"/>
      <c r="C219" s="314" t="e">
        <f t="shared" si="5"/>
        <v>#N/A</v>
      </c>
    </row>
    <row r="220" spans="2:3">
      <c r="B220" s="464"/>
      <c r="C220" s="314" t="e">
        <f t="shared" si="5"/>
        <v>#N/A</v>
      </c>
    </row>
    <row r="221" spans="2:3">
      <c r="B221" s="464"/>
      <c r="C221" s="314" t="e">
        <f t="shared" si="5"/>
        <v>#N/A</v>
      </c>
    </row>
    <row r="222" spans="2:3">
      <c r="B222" s="464"/>
      <c r="C222" s="314" t="e">
        <f t="shared" si="5"/>
        <v>#N/A</v>
      </c>
    </row>
    <row r="223" spans="2:3">
      <c r="B223" s="464"/>
      <c r="C223" s="314" t="e">
        <f t="shared" si="5"/>
        <v>#N/A</v>
      </c>
    </row>
    <row r="224" spans="2:3">
      <c r="B224" s="464"/>
      <c r="C224" s="314" t="e">
        <f t="shared" si="5"/>
        <v>#N/A</v>
      </c>
    </row>
    <row r="225" spans="2:3">
      <c r="B225" s="464"/>
      <c r="C225" s="314" t="e">
        <f t="shared" si="5"/>
        <v>#N/A</v>
      </c>
    </row>
    <row r="226" spans="2:3">
      <c r="B226" s="464"/>
      <c r="C226" s="314" t="e">
        <f t="shared" si="5"/>
        <v>#N/A</v>
      </c>
    </row>
    <row r="227" spans="2:3">
      <c r="B227" s="464"/>
      <c r="C227" s="314" t="e">
        <f t="shared" si="5"/>
        <v>#N/A</v>
      </c>
    </row>
    <row r="228" spans="2:3">
      <c r="B228" s="464"/>
      <c r="C228" s="314" t="e">
        <f t="shared" si="5"/>
        <v>#N/A</v>
      </c>
    </row>
    <row r="229" spans="2:3">
      <c r="B229" s="464"/>
      <c r="C229" s="314" t="e">
        <f t="shared" si="5"/>
        <v>#N/A</v>
      </c>
    </row>
    <row r="230" spans="2:3">
      <c r="B230" s="464"/>
      <c r="C230" s="314" t="e">
        <f t="shared" si="5"/>
        <v>#N/A</v>
      </c>
    </row>
    <row r="231" spans="2:3">
      <c r="B231" s="464"/>
      <c r="C231" s="314" t="e">
        <f t="shared" si="5"/>
        <v>#N/A</v>
      </c>
    </row>
    <row r="232" spans="2:3">
      <c r="B232" s="464"/>
      <c r="C232" s="314" t="e">
        <f t="shared" si="5"/>
        <v>#N/A</v>
      </c>
    </row>
    <row r="233" spans="2:3">
      <c r="B233" s="464"/>
      <c r="C233" s="314" t="e">
        <f t="shared" si="5"/>
        <v>#N/A</v>
      </c>
    </row>
    <row r="234" spans="2:3">
      <c r="B234" s="464"/>
      <c r="C234" s="314" t="e">
        <f t="shared" si="5"/>
        <v>#N/A</v>
      </c>
    </row>
    <row r="235" spans="2:3">
      <c r="B235" s="464"/>
      <c r="C235" s="314" t="e">
        <f t="shared" si="5"/>
        <v>#N/A</v>
      </c>
    </row>
    <row r="236" spans="2:3">
      <c r="B236" s="464"/>
      <c r="C236" s="314" t="e">
        <f t="shared" si="5"/>
        <v>#N/A</v>
      </c>
    </row>
    <row r="237" spans="2:3">
      <c r="B237" s="464"/>
      <c r="C237" s="314" t="e">
        <f t="shared" si="5"/>
        <v>#N/A</v>
      </c>
    </row>
    <row r="238" spans="2:3">
      <c r="B238" s="464"/>
      <c r="C238" s="314" t="e">
        <f t="shared" si="5"/>
        <v>#N/A</v>
      </c>
    </row>
    <row r="239" spans="2:3">
      <c r="B239" s="464"/>
      <c r="C239" s="314" t="e">
        <f t="shared" si="5"/>
        <v>#N/A</v>
      </c>
    </row>
    <row r="240" spans="2:3">
      <c r="B240" s="464"/>
      <c r="C240" s="314" t="e">
        <f t="shared" si="5"/>
        <v>#N/A</v>
      </c>
    </row>
    <row r="241" spans="2:3">
      <c r="B241" s="464"/>
      <c r="C241" s="314" t="e">
        <f t="shared" ref="C241:C304" si="6">RANK(Q241,Q$176:Q$335)</f>
        <v>#N/A</v>
      </c>
    </row>
    <row r="242" spans="2:3">
      <c r="B242" s="464"/>
      <c r="C242" s="314" t="e">
        <f t="shared" si="6"/>
        <v>#N/A</v>
      </c>
    </row>
    <row r="243" spans="2:3">
      <c r="B243" s="464"/>
      <c r="C243" s="314" t="e">
        <f t="shared" si="6"/>
        <v>#N/A</v>
      </c>
    </row>
    <row r="244" spans="2:3">
      <c r="B244" s="464"/>
      <c r="C244" s="314" t="e">
        <f t="shared" si="6"/>
        <v>#N/A</v>
      </c>
    </row>
    <row r="245" spans="2:3">
      <c r="B245" s="464"/>
      <c r="C245" s="314" t="e">
        <f t="shared" si="6"/>
        <v>#N/A</v>
      </c>
    </row>
    <row r="246" spans="2:3">
      <c r="B246" s="464"/>
      <c r="C246" s="314" t="e">
        <f t="shared" si="6"/>
        <v>#N/A</v>
      </c>
    </row>
    <row r="247" spans="2:3">
      <c r="B247" s="464"/>
      <c r="C247" s="314" t="e">
        <f t="shared" si="6"/>
        <v>#N/A</v>
      </c>
    </row>
    <row r="248" spans="2:3">
      <c r="B248" s="464"/>
      <c r="C248" s="314" t="e">
        <f t="shared" si="6"/>
        <v>#N/A</v>
      </c>
    </row>
    <row r="249" spans="2:3">
      <c r="B249" s="464"/>
      <c r="C249" s="314" t="e">
        <f t="shared" si="6"/>
        <v>#N/A</v>
      </c>
    </row>
    <row r="250" spans="2:3">
      <c r="B250" s="464"/>
      <c r="C250" s="314" t="e">
        <f t="shared" si="6"/>
        <v>#N/A</v>
      </c>
    </row>
    <row r="251" spans="2:3">
      <c r="B251" s="464"/>
      <c r="C251" s="314" t="e">
        <f t="shared" si="6"/>
        <v>#N/A</v>
      </c>
    </row>
    <row r="252" spans="2:3">
      <c r="B252" s="464"/>
      <c r="C252" s="314" t="e">
        <f t="shared" si="6"/>
        <v>#N/A</v>
      </c>
    </row>
    <row r="253" spans="2:3">
      <c r="B253" s="464"/>
      <c r="C253" s="314" t="e">
        <f t="shared" si="6"/>
        <v>#N/A</v>
      </c>
    </row>
    <row r="254" spans="2:3">
      <c r="B254" s="464"/>
      <c r="C254" s="314" t="e">
        <f t="shared" si="6"/>
        <v>#N/A</v>
      </c>
    </row>
    <row r="255" spans="2:3">
      <c r="B255" s="464"/>
      <c r="C255" s="314" t="e">
        <f t="shared" si="6"/>
        <v>#N/A</v>
      </c>
    </row>
    <row r="256" spans="2:3">
      <c r="B256" s="464"/>
      <c r="C256" s="314" t="e">
        <f t="shared" si="6"/>
        <v>#N/A</v>
      </c>
    </row>
    <row r="257" spans="2:3">
      <c r="B257" s="464"/>
      <c r="C257" s="314" t="e">
        <f t="shared" si="6"/>
        <v>#N/A</v>
      </c>
    </row>
    <row r="258" spans="2:3">
      <c r="B258" s="464"/>
      <c r="C258" s="314" t="e">
        <f t="shared" si="6"/>
        <v>#N/A</v>
      </c>
    </row>
    <row r="259" spans="2:3">
      <c r="B259" s="464"/>
      <c r="C259" s="314" t="e">
        <f t="shared" si="6"/>
        <v>#N/A</v>
      </c>
    </row>
    <row r="260" spans="2:3">
      <c r="B260" s="464"/>
      <c r="C260" s="314" t="e">
        <f t="shared" si="6"/>
        <v>#N/A</v>
      </c>
    </row>
    <row r="261" spans="2:3">
      <c r="B261" s="464"/>
      <c r="C261" s="314" t="e">
        <f t="shared" si="6"/>
        <v>#N/A</v>
      </c>
    </row>
    <row r="262" spans="2:3">
      <c r="B262" s="464"/>
      <c r="C262" s="314" t="e">
        <f t="shared" si="6"/>
        <v>#N/A</v>
      </c>
    </row>
    <row r="263" spans="2:3">
      <c r="B263" s="464"/>
      <c r="C263" s="314" t="e">
        <f t="shared" si="6"/>
        <v>#N/A</v>
      </c>
    </row>
    <row r="264" spans="2:3">
      <c r="B264" s="464"/>
      <c r="C264" s="314" t="e">
        <f t="shared" si="6"/>
        <v>#N/A</v>
      </c>
    </row>
    <row r="265" spans="2:3">
      <c r="B265" s="464"/>
      <c r="C265" s="314" t="e">
        <f t="shared" si="6"/>
        <v>#N/A</v>
      </c>
    </row>
    <row r="266" spans="2:3">
      <c r="B266" s="464"/>
      <c r="C266" s="314" t="e">
        <f t="shared" si="6"/>
        <v>#N/A</v>
      </c>
    </row>
    <row r="267" spans="2:3">
      <c r="B267" s="464"/>
      <c r="C267" s="314" t="e">
        <f t="shared" si="6"/>
        <v>#N/A</v>
      </c>
    </row>
    <row r="268" spans="2:3">
      <c r="B268" s="464"/>
      <c r="C268" s="314" t="e">
        <f t="shared" si="6"/>
        <v>#N/A</v>
      </c>
    </row>
    <row r="269" spans="2:3">
      <c r="B269" s="464"/>
      <c r="C269" s="314" t="e">
        <f t="shared" si="6"/>
        <v>#N/A</v>
      </c>
    </row>
    <row r="270" spans="2:3">
      <c r="B270" s="464"/>
      <c r="C270" s="314" t="e">
        <f t="shared" si="6"/>
        <v>#N/A</v>
      </c>
    </row>
    <row r="271" spans="2:3">
      <c r="B271" s="464"/>
      <c r="C271" s="314" t="e">
        <f t="shared" si="6"/>
        <v>#N/A</v>
      </c>
    </row>
    <row r="272" spans="2:3">
      <c r="B272" s="464"/>
      <c r="C272" s="314" t="e">
        <f t="shared" si="6"/>
        <v>#N/A</v>
      </c>
    </row>
    <row r="273" spans="2:3">
      <c r="B273" s="464"/>
      <c r="C273" s="314" t="e">
        <f t="shared" si="6"/>
        <v>#N/A</v>
      </c>
    </row>
    <row r="274" spans="2:3">
      <c r="B274" s="464"/>
      <c r="C274" s="314" t="e">
        <f t="shared" si="6"/>
        <v>#N/A</v>
      </c>
    </row>
    <row r="275" spans="2:3">
      <c r="B275" s="464"/>
      <c r="C275" s="314" t="e">
        <f t="shared" si="6"/>
        <v>#N/A</v>
      </c>
    </row>
    <row r="276" spans="2:3">
      <c r="B276" s="464"/>
      <c r="C276" s="314" t="e">
        <f t="shared" si="6"/>
        <v>#N/A</v>
      </c>
    </row>
    <row r="277" spans="2:3">
      <c r="B277" s="464"/>
      <c r="C277" s="314" t="e">
        <f t="shared" si="6"/>
        <v>#N/A</v>
      </c>
    </row>
    <row r="278" spans="2:3">
      <c r="B278" s="464"/>
      <c r="C278" s="314" t="e">
        <f t="shared" si="6"/>
        <v>#N/A</v>
      </c>
    </row>
    <row r="279" spans="2:3">
      <c r="B279" s="464"/>
      <c r="C279" s="314" t="e">
        <f t="shared" si="6"/>
        <v>#N/A</v>
      </c>
    </row>
    <row r="280" spans="2:3">
      <c r="B280" s="464"/>
      <c r="C280" s="314" t="e">
        <f t="shared" si="6"/>
        <v>#N/A</v>
      </c>
    </row>
    <row r="281" spans="2:3">
      <c r="B281" s="464"/>
      <c r="C281" s="314" t="e">
        <f t="shared" si="6"/>
        <v>#N/A</v>
      </c>
    </row>
    <row r="282" spans="2:3">
      <c r="B282" s="464"/>
      <c r="C282" s="314" t="e">
        <f t="shared" si="6"/>
        <v>#N/A</v>
      </c>
    </row>
    <row r="283" spans="2:3">
      <c r="B283" s="464"/>
      <c r="C283" s="314" t="e">
        <f t="shared" si="6"/>
        <v>#N/A</v>
      </c>
    </row>
    <row r="284" spans="2:3">
      <c r="B284" s="464"/>
      <c r="C284" s="314" t="e">
        <f t="shared" si="6"/>
        <v>#N/A</v>
      </c>
    </row>
    <row r="285" spans="2:3">
      <c r="B285" s="464"/>
      <c r="C285" s="314" t="e">
        <f t="shared" si="6"/>
        <v>#N/A</v>
      </c>
    </row>
    <row r="286" spans="2:3">
      <c r="B286" s="464"/>
      <c r="C286" s="314" t="e">
        <f t="shared" si="6"/>
        <v>#N/A</v>
      </c>
    </row>
    <row r="287" spans="2:3">
      <c r="B287" s="464"/>
      <c r="C287" s="314" t="e">
        <f t="shared" si="6"/>
        <v>#N/A</v>
      </c>
    </row>
    <row r="288" spans="2:3">
      <c r="B288" s="464"/>
      <c r="C288" s="314" t="e">
        <f t="shared" si="6"/>
        <v>#N/A</v>
      </c>
    </row>
    <row r="289" spans="2:3">
      <c r="B289" s="464"/>
      <c r="C289" s="314" t="e">
        <f t="shared" si="6"/>
        <v>#N/A</v>
      </c>
    </row>
    <row r="290" spans="2:3">
      <c r="B290" s="464"/>
      <c r="C290" s="314" t="e">
        <f t="shared" si="6"/>
        <v>#N/A</v>
      </c>
    </row>
    <row r="291" spans="2:3">
      <c r="B291" s="464"/>
      <c r="C291" s="314" t="e">
        <f t="shared" si="6"/>
        <v>#N/A</v>
      </c>
    </row>
    <row r="292" spans="2:3">
      <c r="B292" s="464"/>
      <c r="C292" s="314" t="e">
        <f t="shared" si="6"/>
        <v>#N/A</v>
      </c>
    </row>
    <row r="293" spans="2:3">
      <c r="B293" s="464"/>
      <c r="C293" s="314" t="e">
        <f t="shared" si="6"/>
        <v>#N/A</v>
      </c>
    </row>
    <row r="294" spans="2:3">
      <c r="B294" s="464"/>
      <c r="C294" s="314" t="e">
        <f t="shared" si="6"/>
        <v>#N/A</v>
      </c>
    </row>
    <row r="295" spans="2:3">
      <c r="B295" s="464"/>
      <c r="C295" s="314" t="e">
        <f t="shared" si="6"/>
        <v>#N/A</v>
      </c>
    </row>
    <row r="296" spans="2:3">
      <c r="B296" s="464"/>
      <c r="C296" s="314" t="e">
        <f t="shared" si="6"/>
        <v>#N/A</v>
      </c>
    </row>
    <row r="297" spans="2:3">
      <c r="B297" s="464"/>
      <c r="C297" s="314" t="e">
        <f t="shared" si="6"/>
        <v>#N/A</v>
      </c>
    </row>
    <row r="298" spans="2:3">
      <c r="B298" s="464"/>
      <c r="C298" s="314" t="e">
        <f t="shared" si="6"/>
        <v>#N/A</v>
      </c>
    </row>
    <row r="299" spans="2:3">
      <c r="B299" s="464"/>
      <c r="C299" s="314" t="e">
        <f t="shared" si="6"/>
        <v>#N/A</v>
      </c>
    </row>
    <row r="300" spans="2:3">
      <c r="B300" s="464"/>
      <c r="C300" s="314" t="e">
        <f t="shared" si="6"/>
        <v>#N/A</v>
      </c>
    </row>
    <row r="301" spans="2:3">
      <c r="B301" s="464"/>
      <c r="C301" s="314" t="e">
        <f t="shared" si="6"/>
        <v>#N/A</v>
      </c>
    </row>
    <row r="302" spans="2:3">
      <c r="B302" s="464"/>
      <c r="C302" s="314" t="e">
        <f t="shared" si="6"/>
        <v>#N/A</v>
      </c>
    </row>
    <row r="303" spans="2:3">
      <c r="B303" s="464"/>
      <c r="C303" s="314" t="e">
        <f t="shared" si="6"/>
        <v>#N/A</v>
      </c>
    </row>
    <row r="304" spans="2:3">
      <c r="B304" s="464"/>
      <c r="C304" s="314" t="e">
        <f t="shared" si="6"/>
        <v>#N/A</v>
      </c>
    </row>
    <row r="305" spans="2:3">
      <c r="B305" s="464"/>
      <c r="C305" s="314" t="e">
        <f t="shared" ref="C305:C335" si="7">RANK(Q305,Q$176:Q$335)</f>
        <v>#N/A</v>
      </c>
    </row>
    <row r="306" spans="2:3">
      <c r="B306" s="464"/>
      <c r="C306" s="314" t="e">
        <f t="shared" si="7"/>
        <v>#N/A</v>
      </c>
    </row>
    <row r="307" spans="2:3">
      <c r="B307" s="464"/>
      <c r="C307" s="314" t="e">
        <f t="shared" si="7"/>
        <v>#N/A</v>
      </c>
    </row>
    <row r="308" spans="2:3">
      <c r="B308" s="464"/>
      <c r="C308" s="314" t="e">
        <f t="shared" si="7"/>
        <v>#N/A</v>
      </c>
    </row>
    <row r="309" spans="2:3">
      <c r="B309" s="464"/>
      <c r="C309" s="314" t="e">
        <f t="shared" si="7"/>
        <v>#N/A</v>
      </c>
    </row>
    <row r="310" spans="2:3">
      <c r="B310" s="464"/>
      <c r="C310" s="314" t="e">
        <f t="shared" si="7"/>
        <v>#N/A</v>
      </c>
    </row>
    <row r="311" spans="2:3">
      <c r="B311" s="464"/>
      <c r="C311" s="314" t="e">
        <f t="shared" si="7"/>
        <v>#N/A</v>
      </c>
    </row>
    <row r="312" spans="2:3">
      <c r="B312" s="464"/>
      <c r="C312" s="314" t="e">
        <f t="shared" si="7"/>
        <v>#N/A</v>
      </c>
    </row>
    <row r="313" spans="2:3">
      <c r="B313" s="464"/>
      <c r="C313" s="314" t="e">
        <f t="shared" si="7"/>
        <v>#N/A</v>
      </c>
    </row>
    <row r="314" spans="2:3">
      <c r="B314" s="464"/>
      <c r="C314" s="314" t="e">
        <f t="shared" si="7"/>
        <v>#N/A</v>
      </c>
    </row>
    <row r="315" spans="2:3">
      <c r="B315" s="464"/>
      <c r="C315" s="314" t="e">
        <f t="shared" si="7"/>
        <v>#N/A</v>
      </c>
    </row>
    <row r="316" spans="2:3">
      <c r="B316" s="464"/>
      <c r="C316" s="314" t="e">
        <f t="shared" si="7"/>
        <v>#N/A</v>
      </c>
    </row>
    <row r="317" spans="2:3">
      <c r="B317" s="464"/>
      <c r="C317" s="314" t="e">
        <f t="shared" si="7"/>
        <v>#N/A</v>
      </c>
    </row>
    <row r="318" spans="2:3">
      <c r="B318" s="464"/>
      <c r="C318" s="314" t="e">
        <f t="shared" si="7"/>
        <v>#N/A</v>
      </c>
    </row>
    <row r="319" spans="2:3">
      <c r="B319" s="464"/>
      <c r="C319" s="314" t="e">
        <f t="shared" si="7"/>
        <v>#N/A</v>
      </c>
    </row>
    <row r="320" spans="2:3">
      <c r="B320" s="464"/>
      <c r="C320" s="314" t="e">
        <f t="shared" si="7"/>
        <v>#N/A</v>
      </c>
    </row>
    <row r="321" spans="2:3">
      <c r="B321" s="464"/>
      <c r="C321" s="314" t="e">
        <f t="shared" si="7"/>
        <v>#N/A</v>
      </c>
    </row>
    <row r="322" spans="2:3">
      <c r="B322" s="464"/>
      <c r="C322" s="314" t="e">
        <f t="shared" si="7"/>
        <v>#N/A</v>
      </c>
    </row>
    <row r="323" spans="2:3">
      <c r="B323" s="464"/>
      <c r="C323" s="314" t="e">
        <f t="shared" si="7"/>
        <v>#N/A</v>
      </c>
    </row>
    <row r="324" spans="2:3">
      <c r="B324" s="464"/>
      <c r="C324" s="314" t="e">
        <f t="shared" si="7"/>
        <v>#N/A</v>
      </c>
    </row>
    <row r="325" spans="2:3">
      <c r="B325" s="464"/>
      <c r="C325" s="314" t="e">
        <f t="shared" si="7"/>
        <v>#N/A</v>
      </c>
    </row>
    <row r="326" spans="2:3">
      <c r="B326" s="464"/>
      <c r="C326" s="314" t="e">
        <f t="shared" si="7"/>
        <v>#N/A</v>
      </c>
    </row>
    <row r="327" spans="2:3">
      <c r="B327" s="464"/>
      <c r="C327" s="314" t="e">
        <f t="shared" si="7"/>
        <v>#N/A</v>
      </c>
    </row>
    <row r="328" spans="2:3">
      <c r="B328" s="464"/>
      <c r="C328" s="314" t="e">
        <f t="shared" si="7"/>
        <v>#N/A</v>
      </c>
    </row>
    <row r="329" spans="2:3">
      <c r="B329" s="464"/>
      <c r="C329" s="314" t="e">
        <f t="shared" si="7"/>
        <v>#N/A</v>
      </c>
    </row>
    <row r="330" spans="2:3">
      <c r="B330" s="464"/>
      <c r="C330" s="314" t="e">
        <f t="shared" si="7"/>
        <v>#N/A</v>
      </c>
    </row>
    <row r="331" spans="2:3">
      <c r="B331" s="464"/>
      <c r="C331" s="314" t="e">
        <f t="shared" si="7"/>
        <v>#N/A</v>
      </c>
    </row>
    <row r="332" spans="2:3">
      <c r="B332" s="464"/>
      <c r="C332" s="314" t="e">
        <f t="shared" si="7"/>
        <v>#N/A</v>
      </c>
    </row>
    <row r="333" spans="2:3">
      <c r="B333" s="464"/>
      <c r="C333" s="314" t="e">
        <f t="shared" si="7"/>
        <v>#N/A</v>
      </c>
    </row>
    <row r="334" spans="2:3">
      <c r="B334" s="464"/>
      <c r="C334" s="314" t="e">
        <f t="shared" si="7"/>
        <v>#N/A</v>
      </c>
    </row>
    <row r="335" spans="2:3">
      <c r="B335" s="464"/>
      <c r="C335" s="314" t="e">
        <f t="shared" si="7"/>
        <v>#N/A</v>
      </c>
    </row>
    <row r="336" spans="2:3">
      <c r="C336">
        <f t="shared" ref="C336" si="8">COUNTA(C176:C334)</f>
        <v>159</v>
      </c>
    </row>
    <row r="338" spans="2:19">
      <c r="B338" s="453"/>
      <c r="C338" s="161"/>
      <c r="D338" s="161"/>
      <c r="E338" s="454"/>
      <c r="F338" s="455"/>
      <c r="G338" s="161"/>
      <c r="H338" s="161"/>
      <c r="I338" s="161"/>
      <c r="J338" s="161"/>
      <c r="K338" s="161"/>
      <c r="L338" s="161"/>
      <c r="M338" s="161"/>
      <c r="N338" s="161"/>
      <c r="O338" s="161"/>
      <c r="P338" s="161"/>
      <c r="Q338" s="456"/>
      <c r="R338" s="161"/>
      <c r="S338" s="457"/>
    </row>
    <row r="339" spans="2:19">
      <c r="B339" s="322" t="s">
        <v>23</v>
      </c>
      <c r="C339" s="314" t="e">
        <f>RANK(Q339,Q$339:Q$426)</f>
        <v>#N/A</v>
      </c>
    </row>
    <row r="340" spans="2:19">
      <c r="B340" s="322"/>
      <c r="C340" s="314" t="e">
        <f t="shared" ref="C340:C403" si="9">RANK(Q340,Q$339:Q$426)</f>
        <v>#N/A</v>
      </c>
    </row>
    <row r="341" spans="2:19">
      <c r="B341" s="322"/>
      <c r="C341" s="314" t="e">
        <f t="shared" si="9"/>
        <v>#N/A</v>
      </c>
    </row>
    <row r="342" spans="2:19">
      <c r="B342" s="322"/>
      <c r="C342" s="314" t="e">
        <f t="shared" si="9"/>
        <v>#N/A</v>
      </c>
    </row>
    <row r="343" spans="2:19">
      <c r="B343" s="322"/>
      <c r="C343" s="314" t="e">
        <f t="shared" si="9"/>
        <v>#N/A</v>
      </c>
    </row>
    <row r="344" spans="2:19">
      <c r="B344" s="322"/>
      <c r="C344" s="314" t="e">
        <f t="shared" si="9"/>
        <v>#N/A</v>
      </c>
    </row>
    <row r="345" spans="2:19">
      <c r="B345" s="322"/>
      <c r="C345" s="314" t="e">
        <f t="shared" si="9"/>
        <v>#N/A</v>
      </c>
    </row>
    <row r="346" spans="2:19">
      <c r="B346" s="322"/>
      <c r="C346" s="314" t="e">
        <f t="shared" si="9"/>
        <v>#N/A</v>
      </c>
    </row>
    <row r="347" spans="2:19">
      <c r="B347" s="322"/>
      <c r="C347" s="314" t="e">
        <f t="shared" si="9"/>
        <v>#N/A</v>
      </c>
    </row>
    <row r="348" spans="2:19">
      <c r="B348" s="322"/>
      <c r="C348" s="314" t="e">
        <f t="shared" si="9"/>
        <v>#N/A</v>
      </c>
    </row>
    <row r="349" spans="2:19">
      <c r="B349" s="322"/>
      <c r="C349" s="314" t="e">
        <f t="shared" si="9"/>
        <v>#N/A</v>
      </c>
    </row>
    <row r="350" spans="2:19">
      <c r="B350" s="322"/>
      <c r="C350" s="314" t="e">
        <f t="shared" si="9"/>
        <v>#N/A</v>
      </c>
    </row>
    <row r="351" spans="2:19">
      <c r="B351" s="322"/>
      <c r="C351" s="314" t="e">
        <f t="shared" si="9"/>
        <v>#N/A</v>
      </c>
    </row>
    <row r="352" spans="2:19">
      <c r="B352" s="322"/>
      <c r="C352" s="314" t="e">
        <f t="shared" si="9"/>
        <v>#N/A</v>
      </c>
    </row>
    <row r="353" spans="2:3">
      <c r="B353" s="322"/>
      <c r="C353" s="314" t="e">
        <f t="shared" si="9"/>
        <v>#N/A</v>
      </c>
    </row>
    <row r="354" spans="2:3">
      <c r="B354" s="322"/>
      <c r="C354" s="314" t="e">
        <f t="shared" si="9"/>
        <v>#N/A</v>
      </c>
    </row>
    <row r="355" spans="2:3">
      <c r="B355" s="322"/>
      <c r="C355" s="314" t="e">
        <f t="shared" si="9"/>
        <v>#N/A</v>
      </c>
    </row>
    <row r="356" spans="2:3">
      <c r="B356" s="322"/>
      <c r="C356" s="314" t="e">
        <f t="shared" si="9"/>
        <v>#N/A</v>
      </c>
    </row>
    <row r="357" spans="2:3">
      <c r="B357" s="322"/>
      <c r="C357" s="314" t="e">
        <f t="shared" si="9"/>
        <v>#N/A</v>
      </c>
    </row>
    <row r="358" spans="2:3">
      <c r="B358" s="322"/>
      <c r="C358" s="314" t="e">
        <f t="shared" si="9"/>
        <v>#N/A</v>
      </c>
    </row>
    <row r="359" spans="2:3">
      <c r="B359" s="322"/>
      <c r="C359" s="314" t="e">
        <f t="shared" si="9"/>
        <v>#N/A</v>
      </c>
    </row>
    <row r="360" spans="2:3">
      <c r="B360" s="322"/>
      <c r="C360" s="314" t="e">
        <f t="shared" si="9"/>
        <v>#N/A</v>
      </c>
    </row>
    <row r="361" spans="2:3">
      <c r="B361" s="322"/>
      <c r="C361" s="314" t="e">
        <f t="shared" si="9"/>
        <v>#N/A</v>
      </c>
    </row>
    <row r="362" spans="2:3">
      <c r="B362" s="322"/>
      <c r="C362" s="314" t="e">
        <f t="shared" si="9"/>
        <v>#N/A</v>
      </c>
    </row>
    <row r="363" spans="2:3">
      <c r="B363" s="322"/>
      <c r="C363" s="314" t="e">
        <f t="shared" si="9"/>
        <v>#N/A</v>
      </c>
    </row>
    <row r="364" spans="2:3">
      <c r="B364" s="322"/>
      <c r="C364" s="314" t="e">
        <f t="shared" si="9"/>
        <v>#N/A</v>
      </c>
    </row>
    <row r="365" spans="2:3">
      <c r="B365" s="322"/>
      <c r="C365" s="314" t="e">
        <f t="shared" si="9"/>
        <v>#N/A</v>
      </c>
    </row>
    <row r="366" spans="2:3">
      <c r="B366" s="322"/>
      <c r="C366" s="314" t="e">
        <f t="shared" si="9"/>
        <v>#N/A</v>
      </c>
    </row>
    <row r="367" spans="2:3">
      <c r="B367" s="322"/>
      <c r="C367" s="314" t="e">
        <f t="shared" si="9"/>
        <v>#N/A</v>
      </c>
    </row>
    <row r="368" spans="2:3">
      <c r="B368" s="322"/>
      <c r="C368" s="314" t="e">
        <f t="shared" si="9"/>
        <v>#N/A</v>
      </c>
    </row>
    <row r="369" spans="2:3">
      <c r="B369" s="322"/>
      <c r="C369" s="314" t="e">
        <f t="shared" si="9"/>
        <v>#N/A</v>
      </c>
    </row>
    <row r="370" spans="2:3">
      <c r="B370" s="322"/>
      <c r="C370" s="314" t="e">
        <f t="shared" si="9"/>
        <v>#N/A</v>
      </c>
    </row>
    <row r="371" spans="2:3">
      <c r="B371" s="322"/>
      <c r="C371" s="314" t="e">
        <f t="shared" si="9"/>
        <v>#N/A</v>
      </c>
    </row>
    <row r="372" spans="2:3">
      <c r="B372" s="322"/>
      <c r="C372" s="314" t="e">
        <f t="shared" si="9"/>
        <v>#N/A</v>
      </c>
    </row>
    <row r="373" spans="2:3">
      <c r="B373" s="322"/>
      <c r="C373" s="314" t="e">
        <f t="shared" si="9"/>
        <v>#N/A</v>
      </c>
    </row>
    <row r="374" spans="2:3">
      <c r="B374" s="322"/>
      <c r="C374" s="314" t="e">
        <f t="shared" si="9"/>
        <v>#N/A</v>
      </c>
    </row>
    <row r="375" spans="2:3">
      <c r="B375" s="322"/>
      <c r="C375" s="314" t="e">
        <f t="shared" si="9"/>
        <v>#N/A</v>
      </c>
    </row>
    <row r="376" spans="2:3">
      <c r="B376" s="322"/>
      <c r="C376" s="314" t="e">
        <f t="shared" si="9"/>
        <v>#N/A</v>
      </c>
    </row>
    <row r="377" spans="2:3">
      <c r="B377" s="322"/>
      <c r="C377" s="314" t="e">
        <f t="shared" si="9"/>
        <v>#N/A</v>
      </c>
    </row>
    <row r="378" spans="2:3">
      <c r="B378" s="322"/>
      <c r="C378" s="314" t="e">
        <f t="shared" si="9"/>
        <v>#N/A</v>
      </c>
    </row>
    <row r="379" spans="2:3">
      <c r="B379" s="322"/>
      <c r="C379" s="314" t="e">
        <f t="shared" si="9"/>
        <v>#N/A</v>
      </c>
    </row>
    <row r="380" spans="2:3">
      <c r="B380" s="322"/>
      <c r="C380" s="314" t="e">
        <f t="shared" si="9"/>
        <v>#N/A</v>
      </c>
    </row>
    <row r="381" spans="2:3">
      <c r="B381" s="322"/>
      <c r="C381" s="314" t="e">
        <f t="shared" si="9"/>
        <v>#N/A</v>
      </c>
    </row>
    <row r="382" spans="2:3">
      <c r="B382" s="322"/>
      <c r="C382" s="314" t="e">
        <f t="shared" si="9"/>
        <v>#N/A</v>
      </c>
    </row>
    <row r="383" spans="2:3">
      <c r="B383" s="322"/>
      <c r="C383" s="314" t="e">
        <f t="shared" si="9"/>
        <v>#N/A</v>
      </c>
    </row>
    <row r="384" spans="2:3">
      <c r="B384" s="322"/>
      <c r="C384" s="314" t="e">
        <f t="shared" si="9"/>
        <v>#N/A</v>
      </c>
    </row>
    <row r="385" spans="2:3">
      <c r="B385" s="322"/>
      <c r="C385" s="314" t="e">
        <f t="shared" si="9"/>
        <v>#N/A</v>
      </c>
    </row>
    <row r="386" spans="2:3">
      <c r="B386" s="322"/>
      <c r="C386" s="314" t="e">
        <f t="shared" si="9"/>
        <v>#N/A</v>
      </c>
    </row>
    <row r="387" spans="2:3">
      <c r="B387" s="322"/>
      <c r="C387" s="314" t="e">
        <f t="shared" si="9"/>
        <v>#N/A</v>
      </c>
    </row>
    <row r="388" spans="2:3">
      <c r="B388" s="322"/>
      <c r="C388" s="314" t="e">
        <f t="shared" si="9"/>
        <v>#N/A</v>
      </c>
    </row>
    <row r="389" spans="2:3">
      <c r="B389" s="322"/>
      <c r="C389" s="314" t="e">
        <f t="shared" si="9"/>
        <v>#N/A</v>
      </c>
    </row>
    <row r="390" spans="2:3">
      <c r="B390" s="322"/>
      <c r="C390" s="314" t="e">
        <f t="shared" si="9"/>
        <v>#N/A</v>
      </c>
    </row>
    <row r="391" spans="2:3">
      <c r="B391" s="322"/>
      <c r="C391" s="314" t="e">
        <f t="shared" si="9"/>
        <v>#N/A</v>
      </c>
    </row>
    <row r="392" spans="2:3">
      <c r="B392" s="322"/>
      <c r="C392" s="314" t="e">
        <f t="shared" si="9"/>
        <v>#N/A</v>
      </c>
    </row>
    <row r="393" spans="2:3">
      <c r="B393" s="322"/>
      <c r="C393" s="314" t="e">
        <f t="shared" si="9"/>
        <v>#N/A</v>
      </c>
    </row>
    <row r="394" spans="2:3">
      <c r="B394" s="322"/>
      <c r="C394" s="314" t="e">
        <f t="shared" si="9"/>
        <v>#N/A</v>
      </c>
    </row>
    <row r="395" spans="2:3">
      <c r="B395" s="322"/>
      <c r="C395" s="314" t="e">
        <f t="shared" si="9"/>
        <v>#N/A</v>
      </c>
    </row>
    <row r="396" spans="2:3">
      <c r="B396" s="322"/>
      <c r="C396" s="314" t="e">
        <f t="shared" si="9"/>
        <v>#N/A</v>
      </c>
    </row>
    <row r="397" spans="2:3">
      <c r="B397" s="322"/>
      <c r="C397" s="314" t="e">
        <f t="shared" si="9"/>
        <v>#N/A</v>
      </c>
    </row>
    <row r="398" spans="2:3">
      <c r="B398" s="322"/>
      <c r="C398" s="314" t="e">
        <f t="shared" si="9"/>
        <v>#N/A</v>
      </c>
    </row>
    <row r="399" spans="2:3">
      <c r="B399" s="322"/>
      <c r="C399" s="314" t="e">
        <f t="shared" si="9"/>
        <v>#N/A</v>
      </c>
    </row>
    <row r="400" spans="2:3">
      <c r="B400" s="322"/>
      <c r="C400" s="314" t="e">
        <f t="shared" si="9"/>
        <v>#N/A</v>
      </c>
    </row>
    <row r="401" spans="2:17">
      <c r="B401" s="322"/>
      <c r="C401" s="314" t="e">
        <f t="shared" si="9"/>
        <v>#N/A</v>
      </c>
      <c r="Q401" s="384"/>
    </row>
    <row r="402" spans="2:17">
      <c r="B402" s="322"/>
      <c r="C402" s="314" t="e">
        <f t="shared" si="9"/>
        <v>#N/A</v>
      </c>
      <c r="K402" s="1"/>
      <c r="L402" s="1"/>
      <c r="M402" s="1"/>
      <c r="N402" s="1"/>
      <c r="O402" s="1"/>
      <c r="P402" s="1"/>
      <c r="Q402" s="384"/>
    </row>
    <row r="403" spans="2:17">
      <c r="B403" s="322"/>
      <c r="C403" s="314" t="e">
        <f t="shared" si="9"/>
        <v>#N/A</v>
      </c>
      <c r="Q403" s="384"/>
    </row>
    <row r="404" spans="2:17">
      <c r="B404" s="322"/>
      <c r="C404" s="314" t="e">
        <f t="shared" ref="C404:C426" si="10">RANK(Q404,Q$339:Q$426)</f>
        <v>#N/A</v>
      </c>
      <c r="K404" s="1"/>
      <c r="L404" s="1"/>
      <c r="M404" s="1"/>
      <c r="N404" s="1"/>
      <c r="O404" s="1"/>
      <c r="P404" s="1"/>
      <c r="Q404" s="384"/>
    </row>
    <row r="405" spans="2:17">
      <c r="B405" s="322"/>
      <c r="C405" s="314" t="e">
        <f t="shared" si="10"/>
        <v>#N/A</v>
      </c>
      <c r="K405" s="1"/>
      <c r="L405" s="1"/>
      <c r="M405" s="1"/>
      <c r="N405" s="1"/>
      <c r="O405" s="1"/>
      <c r="P405" s="1"/>
      <c r="Q405" s="384"/>
    </row>
    <row r="406" spans="2:17">
      <c r="B406" s="322"/>
      <c r="C406" s="314" t="e">
        <f t="shared" si="10"/>
        <v>#N/A</v>
      </c>
      <c r="Q406" s="384"/>
    </row>
    <row r="407" spans="2:17">
      <c r="B407" s="322"/>
      <c r="C407" s="314" t="e">
        <f t="shared" si="10"/>
        <v>#N/A</v>
      </c>
      <c r="N407" s="1"/>
      <c r="O407" s="1"/>
      <c r="P407" s="1"/>
      <c r="Q407" s="384"/>
    </row>
    <row r="408" spans="2:17">
      <c r="B408" s="322"/>
      <c r="C408" s="314" t="e">
        <f t="shared" si="10"/>
        <v>#N/A</v>
      </c>
      <c r="Q408" s="384"/>
    </row>
    <row r="409" spans="2:17">
      <c r="B409" s="322"/>
      <c r="C409" s="314" t="e">
        <f t="shared" si="10"/>
        <v>#N/A</v>
      </c>
      <c r="K409" s="1"/>
      <c r="L409" s="1"/>
      <c r="M409" s="1"/>
      <c r="Q409" s="384"/>
    </row>
    <row r="410" spans="2:17">
      <c r="B410" s="322"/>
      <c r="C410" s="314" t="e">
        <f t="shared" si="10"/>
        <v>#N/A</v>
      </c>
      <c r="Q410" s="384"/>
    </row>
    <row r="411" spans="2:17">
      <c r="B411" s="322"/>
      <c r="C411" s="314" t="e">
        <f t="shared" si="10"/>
        <v>#N/A</v>
      </c>
      <c r="F411" s="302"/>
      <c r="G411" s="303"/>
    </row>
    <row r="412" spans="2:17">
      <c r="B412" s="322"/>
      <c r="C412" s="314" t="e">
        <f t="shared" si="10"/>
        <v>#N/A</v>
      </c>
      <c r="F412" s="302"/>
      <c r="G412" s="303"/>
    </row>
    <row r="413" spans="2:17">
      <c r="B413" s="322"/>
      <c r="C413" s="314" t="e">
        <f t="shared" si="10"/>
        <v>#N/A</v>
      </c>
      <c r="F413" s="302"/>
      <c r="G413" s="303"/>
    </row>
    <row r="414" spans="2:17">
      <c r="B414" s="322"/>
      <c r="C414" s="314" t="e">
        <f t="shared" si="10"/>
        <v>#N/A</v>
      </c>
      <c r="F414" s="302"/>
      <c r="G414" s="303"/>
    </row>
    <row r="415" spans="2:17">
      <c r="B415" s="322"/>
      <c r="C415" s="314" t="e">
        <f t="shared" si="10"/>
        <v>#N/A</v>
      </c>
      <c r="F415" s="302"/>
      <c r="G415" s="303"/>
    </row>
    <row r="416" spans="2:17">
      <c r="B416" s="322"/>
      <c r="C416" s="314" t="e">
        <f t="shared" si="10"/>
        <v>#N/A</v>
      </c>
      <c r="F416" s="302"/>
      <c r="G416" s="303"/>
    </row>
    <row r="417" spans="2:19">
      <c r="B417" s="322"/>
      <c r="C417" s="314" t="e">
        <f t="shared" si="10"/>
        <v>#N/A</v>
      </c>
    </row>
    <row r="418" spans="2:19">
      <c r="B418" s="322"/>
      <c r="C418" s="314" t="e">
        <f t="shared" si="10"/>
        <v>#N/A</v>
      </c>
    </row>
    <row r="419" spans="2:19">
      <c r="B419" s="322"/>
      <c r="C419" s="314" t="e">
        <f t="shared" si="10"/>
        <v>#N/A</v>
      </c>
    </row>
    <row r="420" spans="2:19">
      <c r="B420" s="322"/>
      <c r="C420" s="314" t="e">
        <f t="shared" si="10"/>
        <v>#N/A</v>
      </c>
    </row>
    <row r="421" spans="2:19">
      <c r="B421" s="322"/>
      <c r="C421" s="314" t="e">
        <f t="shared" si="10"/>
        <v>#N/A</v>
      </c>
    </row>
    <row r="422" spans="2:19">
      <c r="B422" s="322"/>
      <c r="C422" s="314" t="e">
        <f t="shared" si="10"/>
        <v>#N/A</v>
      </c>
    </row>
    <row r="423" spans="2:19">
      <c r="B423" s="322"/>
      <c r="C423" s="314" t="e">
        <f t="shared" si="10"/>
        <v>#N/A</v>
      </c>
    </row>
    <row r="424" spans="2:19">
      <c r="B424" s="322"/>
      <c r="C424" s="314" t="e">
        <f t="shared" si="10"/>
        <v>#N/A</v>
      </c>
    </row>
    <row r="425" spans="2:19">
      <c r="B425" s="322"/>
      <c r="C425" s="314" t="e">
        <f t="shared" si="10"/>
        <v>#N/A</v>
      </c>
    </row>
    <row r="426" spans="2:19">
      <c r="B426" s="322"/>
      <c r="C426" s="314" t="e">
        <f t="shared" si="10"/>
        <v>#N/A</v>
      </c>
    </row>
    <row r="427" spans="2:19">
      <c r="B427" s="322"/>
    </row>
    <row r="428" spans="2:19">
      <c r="B428" s="453"/>
      <c r="C428" s="459"/>
      <c r="D428" s="459"/>
      <c r="E428" s="459"/>
      <c r="F428" s="459"/>
      <c r="G428" s="459"/>
      <c r="H428" s="459"/>
      <c r="I428" s="459"/>
      <c r="J428" s="459"/>
      <c r="K428" s="459"/>
      <c r="L428" s="459"/>
      <c r="M428" s="459"/>
      <c r="N428" s="459"/>
      <c r="O428" s="459"/>
      <c r="P428" s="459"/>
      <c r="Q428" s="459"/>
      <c r="R428" s="459"/>
      <c r="S428" s="459"/>
    </row>
    <row r="429" spans="2:19">
      <c r="B429" s="40" t="s">
        <v>164</v>
      </c>
      <c r="C429" s="314" t="e">
        <f>RANK(Q429,Q$429:Q$443)</f>
        <v>#N/A</v>
      </c>
    </row>
    <row r="430" spans="2:19">
      <c r="B430" s="40"/>
      <c r="C430" s="314" t="e">
        <f t="shared" ref="C430:C443" si="11">RANK(Q430,Q$429:Q$443)</f>
        <v>#N/A</v>
      </c>
    </row>
    <row r="431" spans="2:19">
      <c r="B431" s="40"/>
      <c r="C431" s="314" t="e">
        <f t="shared" si="11"/>
        <v>#N/A</v>
      </c>
    </row>
    <row r="432" spans="2:19">
      <c r="B432" s="40"/>
      <c r="C432" s="314" t="e">
        <f t="shared" si="11"/>
        <v>#N/A</v>
      </c>
    </row>
    <row r="433" spans="2:19">
      <c r="B433" s="40"/>
      <c r="C433" s="314" t="e">
        <f t="shared" si="11"/>
        <v>#N/A</v>
      </c>
    </row>
    <row r="434" spans="2:19">
      <c r="B434" s="40"/>
      <c r="C434" s="314" t="e">
        <f t="shared" si="11"/>
        <v>#N/A</v>
      </c>
    </row>
    <row r="435" spans="2:19">
      <c r="B435" s="40"/>
      <c r="C435" s="314" t="e">
        <f t="shared" si="11"/>
        <v>#N/A</v>
      </c>
    </row>
    <row r="436" spans="2:19">
      <c r="B436" s="40"/>
      <c r="C436" s="314" t="e">
        <f t="shared" si="11"/>
        <v>#N/A</v>
      </c>
    </row>
    <row r="437" spans="2:19">
      <c r="B437" s="40"/>
      <c r="C437" s="314" t="e">
        <f t="shared" si="11"/>
        <v>#N/A</v>
      </c>
    </row>
    <row r="438" spans="2:19">
      <c r="B438" s="40"/>
      <c r="C438" s="314" t="e">
        <f t="shared" si="11"/>
        <v>#N/A</v>
      </c>
    </row>
    <row r="439" spans="2:19">
      <c r="B439" s="40"/>
      <c r="C439" s="314" t="e">
        <f t="shared" si="11"/>
        <v>#N/A</v>
      </c>
    </row>
    <row r="440" spans="2:19">
      <c r="B440" s="40"/>
      <c r="C440" s="314" t="e">
        <f t="shared" si="11"/>
        <v>#N/A</v>
      </c>
    </row>
    <row r="441" spans="2:19">
      <c r="B441" s="40"/>
      <c r="C441" s="314" t="e">
        <f t="shared" si="11"/>
        <v>#N/A</v>
      </c>
    </row>
    <row r="442" spans="2:19">
      <c r="B442" s="40"/>
      <c r="C442" s="314" t="e">
        <f t="shared" si="11"/>
        <v>#N/A</v>
      </c>
    </row>
    <row r="443" spans="2:19">
      <c r="B443" s="40"/>
      <c r="C443" s="314" t="e">
        <f t="shared" si="11"/>
        <v>#N/A</v>
      </c>
    </row>
    <row r="444" spans="2:19">
      <c r="C444" s="314"/>
    </row>
    <row r="445" spans="2:19" s="467" customFormat="1">
      <c r="B445" s="465"/>
      <c r="C445" s="466"/>
      <c r="D445" s="442"/>
      <c r="E445" s="443"/>
      <c r="F445" s="444"/>
      <c r="G445" s="445"/>
      <c r="H445" s="445"/>
      <c r="I445" s="445"/>
      <c r="J445" s="445"/>
      <c r="K445" s="445"/>
      <c r="L445" s="445"/>
      <c r="M445" s="445"/>
      <c r="N445" s="445"/>
      <c r="O445" s="445"/>
      <c r="P445" s="445"/>
      <c r="Q445" s="446"/>
      <c r="R445" s="445"/>
      <c r="S445" s="445"/>
    </row>
    <row r="446" spans="2:19">
      <c r="B446" s="32" t="s">
        <v>47</v>
      </c>
      <c r="C446" s="314" t="e">
        <f t="shared" ref="C446:C462" si="12">RANK(Q446,Q$446:Q$463)</f>
        <v>#N/A</v>
      </c>
      <c r="D446" s="3"/>
      <c r="E446" s="354"/>
      <c r="K446" s="1"/>
      <c r="L446" s="1"/>
      <c r="M446" s="1"/>
      <c r="Q446" s="384"/>
    </row>
    <row r="447" spans="2:19">
      <c r="B447" s="32"/>
      <c r="C447" s="314" t="e">
        <f t="shared" si="12"/>
        <v>#N/A</v>
      </c>
      <c r="D447" s="3"/>
      <c r="E447" s="354"/>
      <c r="J447" s="1"/>
      <c r="K447" s="1"/>
      <c r="L447" s="1"/>
      <c r="M447" s="1"/>
      <c r="Q447" s="384"/>
    </row>
    <row r="448" spans="2:19">
      <c r="B448" s="32"/>
      <c r="C448" s="314" t="e">
        <f t="shared" si="12"/>
        <v>#N/A</v>
      </c>
      <c r="D448" s="257"/>
      <c r="E448" s="277"/>
      <c r="F448" s="276"/>
      <c r="G448" s="257"/>
      <c r="H448" s="257"/>
      <c r="Q448" s="384"/>
    </row>
    <row r="449" spans="2:19">
      <c r="B449" s="32"/>
      <c r="C449" s="314" t="e">
        <f t="shared" si="12"/>
        <v>#N/A</v>
      </c>
    </row>
    <row r="450" spans="2:19">
      <c r="B450" s="32"/>
      <c r="C450" s="314" t="e">
        <f t="shared" si="12"/>
        <v>#N/A</v>
      </c>
    </row>
    <row r="451" spans="2:19">
      <c r="B451" s="32"/>
      <c r="C451" s="314" t="e">
        <f t="shared" si="12"/>
        <v>#N/A</v>
      </c>
    </row>
    <row r="452" spans="2:19">
      <c r="B452" s="32"/>
      <c r="C452" s="314" t="e">
        <f t="shared" si="12"/>
        <v>#N/A</v>
      </c>
      <c r="E452"/>
      <c r="P452" s="261"/>
      <c r="Q452"/>
      <c r="S452"/>
    </row>
    <row r="453" spans="2:19">
      <c r="B453" s="32"/>
      <c r="C453" s="314" t="e">
        <f t="shared" si="12"/>
        <v>#N/A</v>
      </c>
    </row>
    <row r="454" spans="2:19">
      <c r="B454" s="32"/>
      <c r="C454" s="314" t="e">
        <f t="shared" si="12"/>
        <v>#N/A</v>
      </c>
    </row>
    <row r="455" spans="2:19">
      <c r="B455" s="32"/>
      <c r="C455" s="314" t="e">
        <f t="shared" si="12"/>
        <v>#N/A</v>
      </c>
    </row>
    <row r="456" spans="2:19">
      <c r="B456" s="32"/>
      <c r="C456" s="314" t="e">
        <f t="shared" si="12"/>
        <v>#N/A</v>
      </c>
    </row>
    <row r="457" spans="2:19">
      <c r="B457" s="32"/>
      <c r="C457" s="314" t="e">
        <f t="shared" si="12"/>
        <v>#N/A</v>
      </c>
    </row>
    <row r="458" spans="2:19">
      <c r="B458" s="32"/>
      <c r="C458" s="314" t="e">
        <f t="shared" si="12"/>
        <v>#N/A</v>
      </c>
    </row>
    <row r="459" spans="2:19">
      <c r="B459" s="32"/>
      <c r="C459" s="314" t="e">
        <f t="shared" si="12"/>
        <v>#N/A</v>
      </c>
    </row>
    <row r="460" spans="2:19">
      <c r="B460" s="32"/>
      <c r="C460" s="314" t="e">
        <f t="shared" si="12"/>
        <v>#N/A</v>
      </c>
    </row>
    <row r="461" spans="2:19">
      <c r="B461" s="32"/>
      <c r="C461" s="314" t="e">
        <f t="shared" si="12"/>
        <v>#N/A</v>
      </c>
    </row>
    <row r="462" spans="2:19">
      <c r="B462" s="32"/>
      <c r="C462" s="314" t="e">
        <f t="shared" si="12"/>
        <v>#N/A</v>
      </c>
    </row>
    <row r="463" spans="2:19">
      <c r="B463" s="468"/>
      <c r="C463" s="468"/>
      <c r="D463" s="161"/>
      <c r="E463" s="454"/>
      <c r="F463" s="455"/>
      <c r="G463" s="161"/>
      <c r="H463" s="161"/>
      <c r="I463" s="161"/>
      <c r="J463" s="161"/>
      <c r="K463" s="161"/>
      <c r="L463" s="161"/>
      <c r="M463" s="161"/>
      <c r="N463" s="161"/>
      <c r="O463" s="161"/>
      <c r="P463" s="161"/>
      <c r="Q463" s="456"/>
      <c r="R463" s="161"/>
      <c r="S463" s="457"/>
    </row>
    <row r="464" spans="2:19">
      <c r="B464" s="315" t="s">
        <v>28</v>
      </c>
      <c r="C464" s="314" t="e">
        <f>RANK(Q464,Q$464:Q$500)</f>
        <v>#N/A</v>
      </c>
      <c r="E464"/>
      <c r="S464"/>
    </row>
    <row r="465" spans="2:19">
      <c r="B465" s="315"/>
      <c r="C465" s="314" t="e">
        <f t="shared" ref="C465:C500" si="13">RANK(Q465,Q$464:Q$500)</f>
        <v>#N/A</v>
      </c>
      <c r="E465"/>
      <c r="S465"/>
    </row>
    <row r="466" spans="2:19">
      <c r="B466" s="315"/>
      <c r="C466" s="314" t="e">
        <f t="shared" si="13"/>
        <v>#N/A</v>
      </c>
      <c r="E466"/>
      <c r="S466"/>
    </row>
    <row r="467" spans="2:19">
      <c r="B467" s="315"/>
      <c r="C467" s="314" t="e">
        <f t="shared" si="13"/>
        <v>#N/A</v>
      </c>
      <c r="E467"/>
      <c r="S467"/>
    </row>
    <row r="468" spans="2:19">
      <c r="B468" s="315"/>
      <c r="C468" s="314" t="e">
        <f t="shared" si="13"/>
        <v>#N/A</v>
      </c>
      <c r="E468"/>
      <c r="S468"/>
    </row>
    <row r="469" spans="2:19">
      <c r="B469" s="315"/>
      <c r="C469" s="314" t="e">
        <f t="shared" si="13"/>
        <v>#N/A</v>
      </c>
      <c r="E469"/>
      <c r="S469"/>
    </row>
    <row r="470" spans="2:19">
      <c r="B470" s="315"/>
      <c r="C470" s="314" t="e">
        <f t="shared" si="13"/>
        <v>#N/A</v>
      </c>
      <c r="E470"/>
      <c r="S470"/>
    </row>
    <row r="471" spans="2:19">
      <c r="B471" s="315"/>
      <c r="C471" s="314" t="e">
        <f t="shared" si="13"/>
        <v>#N/A</v>
      </c>
      <c r="E471"/>
      <c r="S471"/>
    </row>
    <row r="472" spans="2:19">
      <c r="B472" s="315"/>
      <c r="C472" s="314" t="e">
        <f t="shared" si="13"/>
        <v>#N/A</v>
      </c>
      <c r="E472"/>
      <c r="S472"/>
    </row>
    <row r="473" spans="2:19">
      <c r="B473" s="315"/>
      <c r="C473" s="314" t="e">
        <f t="shared" si="13"/>
        <v>#N/A</v>
      </c>
      <c r="E473"/>
      <c r="S473"/>
    </row>
    <row r="474" spans="2:19">
      <c r="B474" s="315"/>
      <c r="C474" s="314" t="e">
        <f t="shared" si="13"/>
        <v>#N/A</v>
      </c>
      <c r="E474"/>
      <c r="S474"/>
    </row>
    <row r="475" spans="2:19">
      <c r="B475" s="315"/>
      <c r="C475" s="314" t="e">
        <f t="shared" si="13"/>
        <v>#N/A</v>
      </c>
      <c r="E475"/>
      <c r="S475"/>
    </row>
    <row r="476" spans="2:19">
      <c r="B476" s="315"/>
      <c r="C476" s="314" t="e">
        <f t="shared" si="13"/>
        <v>#N/A</v>
      </c>
      <c r="E476"/>
      <c r="S476"/>
    </row>
    <row r="477" spans="2:19">
      <c r="B477" s="315"/>
      <c r="C477" s="314" t="e">
        <f t="shared" si="13"/>
        <v>#N/A</v>
      </c>
      <c r="E477"/>
      <c r="S477"/>
    </row>
    <row r="478" spans="2:19">
      <c r="B478" s="315"/>
      <c r="C478" s="314" t="e">
        <f t="shared" si="13"/>
        <v>#N/A</v>
      </c>
      <c r="E478"/>
      <c r="S478"/>
    </row>
    <row r="479" spans="2:19">
      <c r="B479" s="315"/>
      <c r="C479" s="314" t="e">
        <f t="shared" si="13"/>
        <v>#N/A</v>
      </c>
      <c r="E479"/>
      <c r="S479"/>
    </row>
    <row r="480" spans="2:19">
      <c r="B480" s="315"/>
      <c r="C480" s="314" t="e">
        <f t="shared" si="13"/>
        <v>#N/A</v>
      </c>
      <c r="E480"/>
      <c r="S480"/>
    </row>
    <row r="481" spans="2:19">
      <c r="B481" s="315"/>
      <c r="C481" s="314" t="e">
        <f t="shared" si="13"/>
        <v>#N/A</v>
      </c>
      <c r="D481" s="257"/>
      <c r="E481" s="277"/>
      <c r="G481" s="257"/>
      <c r="H481" s="257"/>
      <c r="Q481" s="384"/>
      <c r="S481"/>
    </row>
    <row r="482" spans="2:19">
      <c r="B482" s="315"/>
      <c r="C482" s="314" t="e">
        <f t="shared" si="13"/>
        <v>#N/A</v>
      </c>
      <c r="D482" s="257"/>
      <c r="E482" s="277"/>
      <c r="F482" s="276"/>
      <c r="G482" s="257"/>
      <c r="H482" s="257"/>
      <c r="Q482" s="384"/>
      <c r="S482"/>
    </row>
    <row r="483" spans="2:19">
      <c r="B483" s="315"/>
      <c r="C483" s="314" t="e">
        <f t="shared" si="13"/>
        <v>#N/A</v>
      </c>
      <c r="D483" s="257"/>
      <c r="E483" s="277"/>
      <c r="F483" s="276"/>
      <c r="G483" s="257"/>
      <c r="H483" s="257"/>
      <c r="Q483" s="384"/>
      <c r="S483"/>
    </row>
    <row r="484" spans="2:19">
      <c r="B484" s="315"/>
      <c r="C484" s="314" t="e">
        <f t="shared" si="13"/>
        <v>#N/A</v>
      </c>
      <c r="D484" s="257"/>
      <c r="E484" s="277"/>
      <c r="F484" s="276"/>
      <c r="G484" s="257"/>
      <c r="H484" s="257"/>
      <c r="Q484" s="384"/>
      <c r="S484"/>
    </row>
    <row r="485" spans="2:19">
      <c r="B485" s="315"/>
      <c r="C485" s="314" t="e">
        <f t="shared" si="13"/>
        <v>#N/A</v>
      </c>
      <c r="D485" s="257"/>
      <c r="E485" s="277"/>
      <c r="F485" s="276"/>
      <c r="G485" s="257"/>
      <c r="H485" s="257"/>
      <c r="Q485" s="384"/>
      <c r="S485"/>
    </row>
    <row r="486" spans="2:19">
      <c r="B486" s="315"/>
      <c r="C486" s="314" t="e">
        <f t="shared" si="13"/>
        <v>#N/A</v>
      </c>
      <c r="D486" s="257"/>
      <c r="E486" s="277"/>
      <c r="F486" s="276"/>
      <c r="G486" s="257"/>
      <c r="H486" s="257"/>
      <c r="Q486" s="384"/>
      <c r="S486"/>
    </row>
    <row r="487" spans="2:19">
      <c r="B487" s="315"/>
      <c r="C487" s="314" t="e">
        <f t="shared" si="13"/>
        <v>#N/A</v>
      </c>
      <c r="D487" s="257"/>
      <c r="E487" s="277"/>
      <c r="F487" s="276"/>
      <c r="G487" s="257"/>
      <c r="H487" s="257"/>
      <c r="Q487" s="384"/>
      <c r="S487"/>
    </row>
    <row r="488" spans="2:19">
      <c r="B488" s="315"/>
      <c r="C488" s="314" t="e">
        <f t="shared" si="13"/>
        <v>#N/A</v>
      </c>
      <c r="D488" s="257"/>
      <c r="E488" s="277"/>
      <c r="F488" s="276"/>
      <c r="G488" s="257"/>
      <c r="H488" s="257"/>
      <c r="Q488" s="384"/>
      <c r="S488"/>
    </row>
    <row r="489" spans="2:19">
      <c r="B489" s="315"/>
      <c r="C489" s="314" t="e">
        <f t="shared" si="13"/>
        <v>#N/A</v>
      </c>
      <c r="D489" s="257"/>
      <c r="E489" s="277"/>
      <c r="F489" s="276"/>
      <c r="Q489" s="384"/>
      <c r="S489"/>
    </row>
    <row r="490" spans="2:19">
      <c r="B490" s="315"/>
      <c r="C490" s="314" t="e">
        <f t="shared" si="13"/>
        <v>#N/A</v>
      </c>
      <c r="D490" s="257"/>
      <c r="E490" s="277"/>
      <c r="F490" s="276"/>
      <c r="G490" s="257"/>
      <c r="H490" s="257"/>
      <c r="Q490" s="384"/>
      <c r="S490"/>
    </row>
    <row r="491" spans="2:19">
      <c r="B491" s="315"/>
      <c r="C491" s="314" t="e">
        <f t="shared" si="13"/>
        <v>#N/A</v>
      </c>
      <c r="S491"/>
    </row>
    <row r="492" spans="2:19">
      <c r="B492" s="315"/>
      <c r="C492" s="314" t="e">
        <f t="shared" si="13"/>
        <v>#N/A</v>
      </c>
      <c r="D492" s="257"/>
      <c r="E492" s="277"/>
      <c r="F492" s="276"/>
      <c r="G492" s="257"/>
      <c r="H492" s="257"/>
      <c r="Q492" s="384"/>
      <c r="S492"/>
    </row>
    <row r="493" spans="2:19">
      <c r="B493" s="315"/>
      <c r="C493" s="314" t="e">
        <f t="shared" si="13"/>
        <v>#N/A</v>
      </c>
      <c r="S493"/>
    </row>
    <row r="494" spans="2:19">
      <c r="B494" s="315"/>
      <c r="C494" s="314" t="e">
        <f t="shared" si="13"/>
        <v>#N/A</v>
      </c>
      <c r="S494"/>
    </row>
    <row r="495" spans="2:19">
      <c r="B495" s="315"/>
      <c r="C495" s="314" t="e">
        <f t="shared" si="13"/>
        <v>#N/A</v>
      </c>
      <c r="S495"/>
    </row>
    <row r="496" spans="2:19">
      <c r="B496" s="315"/>
      <c r="C496" s="314" t="e">
        <f t="shared" si="13"/>
        <v>#N/A</v>
      </c>
    </row>
    <row r="497" spans="2:19">
      <c r="B497" s="315"/>
      <c r="C497" s="314" t="e">
        <f t="shared" si="13"/>
        <v>#N/A</v>
      </c>
    </row>
    <row r="498" spans="2:19">
      <c r="B498" s="315"/>
      <c r="C498" s="314" t="e">
        <f t="shared" si="13"/>
        <v>#N/A</v>
      </c>
    </row>
    <row r="499" spans="2:19">
      <c r="B499" s="315"/>
      <c r="C499" s="314" t="e">
        <f t="shared" si="13"/>
        <v>#N/A</v>
      </c>
    </row>
    <row r="500" spans="2:19">
      <c r="B500" s="315"/>
      <c r="C500" s="314" t="e">
        <f t="shared" si="13"/>
        <v>#N/A</v>
      </c>
    </row>
    <row r="501" spans="2:19">
      <c r="C501" s="314"/>
    </row>
    <row r="502" spans="2:19">
      <c r="C502">
        <f>COUNTA(C464:C501)</f>
        <v>37</v>
      </c>
      <c r="D502" s="99"/>
      <c r="E502" s="277"/>
      <c r="F502" s="276"/>
      <c r="G502" s="469"/>
      <c r="H502" s="97"/>
      <c r="I502" s="97"/>
      <c r="J502" s="97"/>
      <c r="K502" s="97"/>
    </row>
    <row r="503" spans="2:19">
      <c r="B503" s="468"/>
      <c r="C503" s="468"/>
      <c r="D503" s="470"/>
      <c r="E503" s="471"/>
      <c r="F503" s="472"/>
      <c r="G503" s="473"/>
      <c r="H503" s="473"/>
      <c r="I503" s="473"/>
      <c r="J503" s="473"/>
      <c r="K503" s="473"/>
      <c r="L503" s="473"/>
      <c r="M503" s="473"/>
      <c r="N503" s="473"/>
      <c r="O503" s="473"/>
      <c r="P503" s="473"/>
      <c r="Q503" s="473"/>
      <c r="R503" s="473"/>
      <c r="S503" s="473"/>
    </row>
    <row r="504" spans="2:19">
      <c r="B504" s="316" t="s">
        <v>32</v>
      </c>
      <c r="C504" s="314" t="e">
        <f>_xlfn.RANK.EQ(Q504,Q$504:Q$564)</f>
        <v>#N/A</v>
      </c>
      <c r="D504" s="327"/>
      <c r="E504" s="335"/>
      <c r="F504" s="276"/>
      <c r="I504" s="99"/>
      <c r="J504" s="99"/>
      <c r="K504" s="98"/>
      <c r="P504" s="474"/>
      <c r="Q504"/>
    </row>
    <row r="505" spans="2:19">
      <c r="B505" s="316"/>
      <c r="C505" s="314" t="e">
        <f t="shared" ref="C505:C564" si="14">_xlfn.RANK.EQ(Q505,Q$504:Q$564)</f>
        <v>#N/A</v>
      </c>
      <c r="D505" s="327"/>
      <c r="E505" s="335"/>
      <c r="F505" s="276"/>
      <c r="I505" s="99"/>
      <c r="J505" s="99"/>
      <c r="K505" s="98"/>
      <c r="P505" s="261"/>
      <c r="Q505"/>
    </row>
    <row r="506" spans="2:19">
      <c r="B506" s="316"/>
      <c r="C506" s="314" t="e">
        <f t="shared" si="14"/>
        <v>#N/A</v>
      </c>
      <c r="D506" s="327"/>
      <c r="E506" s="335"/>
      <c r="F506" s="276"/>
      <c r="I506" s="99"/>
      <c r="J506" s="99"/>
      <c r="K506" s="98"/>
      <c r="P506" s="261"/>
      <c r="Q506"/>
    </row>
    <row r="507" spans="2:19">
      <c r="B507" s="316"/>
      <c r="C507" s="314" t="e">
        <f t="shared" si="14"/>
        <v>#N/A</v>
      </c>
      <c r="D507" s="257"/>
      <c r="E507" s="277"/>
      <c r="F507" s="276"/>
      <c r="I507" s="99"/>
      <c r="J507" s="99"/>
      <c r="K507" s="98"/>
      <c r="P507" s="261"/>
      <c r="Q507"/>
      <c r="S507"/>
    </row>
    <row r="508" spans="2:19">
      <c r="B508" s="316"/>
      <c r="C508" s="314" t="e">
        <f t="shared" si="14"/>
        <v>#N/A</v>
      </c>
      <c r="D508" s="257"/>
      <c r="E508" s="277"/>
      <c r="F508" s="276"/>
      <c r="I508" s="99"/>
      <c r="J508" s="99"/>
      <c r="K508" s="98"/>
      <c r="P508" s="261"/>
      <c r="Q508"/>
      <c r="S508"/>
    </row>
    <row r="509" spans="2:19">
      <c r="B509" s="316"/>
      <c r="C509" s="314" t="e">
        <f t="shared" si="14"/>
        <v>#N/A</v>
      </c>
      <c r="D509" s="257"/>
      <c r="E509" s="277"/>
      <c r="F509" s="276"/>
      <c r="I509" s="99"/>
      <c r="J509" s="99"/>
      <c r="K509" s="98"/>
      <c r="P509" s="261"/>
      <c r="Q509"/>
      <c r="S509"/>
    </row>
    <row r="510" spans="2:19">
      <c r="B510" s="316"/>
      <c r="C510" s="314" t="e">
        <f t="shared" si="14"/>
        <v>#N/A</v>
      </c>
      <c r="D510" s="257"/>
      <c r="E510" s="277"/>
      <c r="F510" s="276"/>
      <c r="I510" s="99"/>
      <c r="J510" s="99"/>
      <c r="K510" s="98"/>
      <c r="P510" s="261"/>
      <c r="Q510"/>
      <c r="S510"/>
    </row>
    <row r="511" spans="2:19">
      <c r="B511" s="316"/>
      <c r="C511" s="314" t="e">
        <f t="shared" si="14"/>
        <v>#N/A</v>
      </c>
      <c r="D511" s="257"/>
      <c r="E511" s="277"/>
      <c r="F511" s="276"/>
      <c r="I511" s="99"/>
      <c r="J511" s="99"/>
      <c r="K511" s="98"/>
      <c r="P511" s="261"/>
      <c r="Q511"/>
      <c r="S511"/>
    </row>
    <row r="512" spans="2:19">
      <c r="B512" s="316"/>
      <c r="C512" s="314" t="e">
        <f t="shared" si="14"/>
        <v>#N/A</v>
      </c>
      <c r="D512" s="257"/>
      <c r="E512" s="277"/>
      <c r="F512" s="276"/>
      <c r="I512" s="99"/>
      <c r="J512" s="99"/>
      <c r="K512" s="98"/>
      <c r="P512" s="261"/>
      <c r="Q512"/>
      <c r="S512"/>
    </row>
    <row r="513" spans="2:19">
      <c r="B513" s="316"/>
      <c r="C513" s="314" t="e">
        <f t="shared" si="14"/>
        <v>#N/A</v>
      </c>
      <c r="D513" s="257"/>
      <c r="E513" s="277"/>
      <c r="F513" s="276"/>
      <c r="I513" s="99"/>
      <c r="J513" s="99"/>
      <c r="K513" s="98"/>
      <c r="P513" s="261"/>
      <c r="Q513"/>
      <c r="S513"/>
    </row>
    <row r="514" spans="2:19">
      <c r="B514" s="316"/>
      <c r="C514" s="314" t="e">
        <f t="shared" si="14"/>
        <v>#N/A</v>
      </c>
      <c r="D514" s="257"/>
      <c r="E514" s="277"/>
      <c r="F514" s="276"/>
      <c r="I514" s="99"/>
      <c r="J514" s="99"/>
      <c r="K514" s="98"/>
      <c r="P514" s="261"/>
      <c r="Q514"/>
      <c r="S514"/>
    </row>
    <row r="515" spans="2:19">
      <c r="B515" s="316"/>
      <c r="C515" s="314" t="e">
        <f t="shared" si="14"/>
        <v>#N/A</v>
      </c>
      <c r="D515" s="257"/>
      <c r="E515" s="277"/>
      <c r="F515" s="276"/>
      <c r="I515" s="99"/>
      <c r="J515" s="99"/>
      <c r="K515" s="98"/>
      <c r="P515" s="261"/>
      <c r="Q515"/>
      <c r="S515"/>
    </row>
    <row r="516" spans="2:19">
      <c r="B516" s="316"/>
      <c r="C516" s="314" t="e">
        <f t="shared" si="14"/>
        <v>#N/A</v>
      </c>
      <c r="D516" s="257"/>
      <c r="E516" s="277"/>
      <c r="F516" s="276"/>
      <c r="I516" s="99"/>
      <c r="J516" s="99"/>
      <c r="K516" s="98"/>
      <c r="P516" s="261"/>
      <c r="Q516"/>
      <c r="S516"/>
    </row>
    <row r="517" spans="2:19">
      <c r="B517" s="316"/>
      <c r="C517" s="314" t="e">
        <f t="shared" si="14"/>
        <v>#N/A</v>
      </c>
      <c r="D517" s="257"/>
      <c r="E517" s="277"/>
      <c r="F517" s="276"/>
      <c r="I517" s="99"/>
      <c r="J517" s="99"/>
      <c r="K517" s="98"/>
      <c r="P517" s="261"/>
      <c r="Q517"/>
      <c r="S517"/>
    </row>
    <row r="518" spans="2:19">
      <c r="B518" s="316"/>
      <c r="C518" s="314" t="e">
        <f t="shared" si="14"/>
        <v>#N/A</v>
      </c>
      <c r="D518" s="257"/>
      <c r="E518" s="277"/>
      <c r="F518" s="276"/>
      <c r="I518" s="99"/>
      <c r="J518" s="99"/>
      <c r="K518" s="98"/>
      <c r="P518" s="261"/>
      <c r="Q518"/>
      <c r="S518"/>
    </row>
    <row r="519" spans="2:19">
      <c r="B519" s="316"/>
      <c r="C519" s="314" t="e">
        <f t="shared" si="14"/>
        <v>#N/A</v>
      </c>
      <c r="D519" s="257"/>
      <c r="E519" s="277"/>
      <c r="F519" s="276"/>
      <c r="I519" s="99"/>
      <c r="J519" s="99"/>
      <c r="K519" s="98"/>
      <c r="P519" s="261"/>
      <c r="Q519"/>
      <c r="S519"/>
    </row>
    <row r="520" spans="2:19">
      <c r="B520" s="316"/>
      <c r="C520" s="314" t="e">
        <f t="shared" si="14"/>
        <v>#N/A</v>
      </c>
      <c r="D520" s="257"/>
      <c r="E520" s="277"/>
      <c r="F520" s="276"/>
      <c r="I520" s="99"/>
      <c r="J520" s="99"/>
      <c r="K520" s="98"/>
      <c r="P520" s="261"/>
      <c r="Q520"/>
      <c r="S520"/>
    </row>
    <row r="521" spans="2:19">
      <c r="B521" s="316"/>
      <c r="C521" s="314" t="e">
        <f t="shared" si="14"/>
        <v>#N/A</v>
      </c>
      <c r="D521" s="257"/>
      <c r="E521" s="277"/>
      <c r="F521" s="276"/>
      <c r="I521" s="99"/>
      <c r="J521" s="99"/>
      <c r="K521" s="98"/>
      <c r="P521" s="261"/>
      <c r="Q521"/>
      <c r="S521"/>
    </row>
    <row r="522" spans="2:19">
      <c r="B522" s="316"/>
      <c r="C522" s="314" t="e">
        <f t="shared" si="14"/>
        <v>#N/A</v>
      </c>
      <c r="D522" s="257"/>
      <c r="E522" s="277"/>
      <c r="F522" s="276"/>
      <c r="I522" s="99"/>
      <c r="J522" s="99"/>
      <c r="K522" s="98"/>
      <c r="P522" s="261"/>
      <c r="Q522"/>
      <c r="S522"/>
    </row>
    <row r="523" spans="2:19">
      <c r="B523" s="316"/>
      <c r="C523" s="314" t="e">
        <f t="shared" si="14"/>
        <v>#N/A</v>
      </c>
      <c r="D523" s="257"/>
      <c r="E523" s="277"/>
      <c r="F523" s="276"/>
      <c r="I523" s="99"/>
      <c r="J523" s="99"/>
      <c r="K523" s="98"/>
      <c r="P523" s="261"/>
      <c r="Q523"/>
      <c r="S523"/>
    </row>
    <row r="524" spans="2:19">
      <c r="B524" s="316"/>
      <c r="C524" s="314" t="e">
        <f t="shared" si="14"/>
        <v>#N/A</v>
      </c>
      <c r="D524" s="257"/>
      <c r="E524" s="277"/>
      <c r="F524" s="276"/>
      <c r="I524" s="99"/>
      <c r="J524" s="99"/>
      <c r="K524" s="98"/>
      <c r="P524" s="261"/>
      <c r="Q524"/>
      <c r="S524"/>
    </row>
    <row r="525" spans="2:19">
      <c r="B525" s="316"/>
      <c r="C525" s="314" t="e">
        <f t="shared" si="14"/>
        <v>#N/A</v>
      </c>
      <c r="D525" s="257"/>
      <c r="E525" s="277"/>
      <c r="F525" s="276"/>
      <c r="I525" s="99"/>
      <c r="J525" s="99"/>
      <c r="K525" s="98"/>
      <c r="P525" s="261"/>
      <c r="Q525"/>
      <c r="S525"/>
    </row>
    <row r="526" spans="2:19">
      <c r="B526" s="316"/>
      <c r="C526" s="314" t="e">
        <f t="shared" si="14"/>
        <v>#N/A</v>
      </c>
      <c r="D526" s="257"/>
      <c r="E526" s="277"/>
      <c r="F526" s="276"/>
      <c r="I526" s="99"/>
      <c r="J526" s="99"/>
      <c r="K526" s="98"/>
      <c r="P526" s="261"/>
      <c r="Q526"/>
      <c r="S526"/>
    </row>
    <row r="527" spans="2:19">
      <c r="B527" s="316"/>
      <c r="C527" s="314" t="e">
        <f t="shared" si="14"/>
        <v>#N/A</v>
      </c>
      <c r="D527" s="257"/>
      <c r="E527" s="277"/>
      <c r="F527" s="276"/>
      <c r="I527" s="99"/>
      <c r="J527" s="99"/>
      <c r="K527" s="98"/>
      <c r="P527" s="261"/>
      <c r="Q527"/>
      <c r="S527"/>
    </row>
    <row r="528" spans="2:19">
      <c r="B528" s="316"/>
      <c r="C528" s="314" t="e">
        <f t="shared" si="14"/>
        <v>#N/A</v>
      </c>
      <c r="D528" s="257"/>
      <c r="E528" s="277"/>
      <c r="F528" s="276"/>
      <c r="I528" s="99"/>
      <c r="J528" s="99"/>
      <c r="K528" s="98"/>
      <c r="P528" s="261"/>
      <c r="Q528"/>
      <c r="S528"/>
    </row>
    <row r="529" spans="2:17" customFormat="1">
      <c r="B529" s="316"/>
      <c r="C529" s="314" t="e">
        <f t="shared" si="14"/>
        <v>#N/A</v>
      </c>
      <c r="D529" s="257"/>
      <c r="E529" s="277"/>
      <c r="F529" s="276"/>
      <c r="I529" s="99"/>
      <c r="J529" s="99"/>
      <c r="K529" s="98"/>
      <c r="L529" s="98"/>
      <c r="M529" s="98"/>
      <c r="N529" s="98"/>
      <c r="O529" s="98"/>
      <c r="P529" s="475"/>
    </row>
    <row r="530" spans="2:17" customFormat="1">
      <c r="B530" s="316"/>
      <c r="C530" s="314" t="e">
        <f t="shared" si="14"/>
        <v>#N/A</v>
      </c>
      <c r="D530" s="257"/>
      <c r="E530" s="277"/>
      <c r="F530" s="276"/>
      <c r="I530" s="99"/>
      <c r="J530" s="99"/>
      <c r="K530" s="98"/>
      <c r="L530" s="98"/>
      <c r="M530" s="98"/>
      <c r="N530" s="98"/>
      <c r="O530" s="98"/>
      <c r="P530" s="475"/>
    </row>
    <row r="531" spans="2:17" customFormat="1">
      <c r="B531" s="316"/>
      <c r="C531" s="314" t="e">
        <f t="shared" si="14"/>
        <v>#N/A</v>
      </c>
      <c r="D531" s="257"/>
      <c r="E531" s="277"/>
      <c r="F531" s="276"/>
      <c r="I531" s="99"/>
      <c r="J531" s="99"/>
      <c r="K531" s="98"/>
      <c r="L531" s="98"/>
      <c r="M531" s="98"/>
      <c r="N531" s="98"/>
      <c r="O531" s="98"/>
      <c r="P531" s="475"/>
    </row>
    <row r="532" spans="2:17" customFormat="1">
      <c r="B532" s="316"/>
      <c r="C532" s="314" t="e">
        <f t="shared" si="14"/>
        <v>#N/A</v>
      </c>
      <c r="D532" s="257"/>
      <c r="E532" s="277"/>
      <c r="F532" s="276"/>
      <c r="I532" s="99"/>
      <c r="J532" s="99"/>
      <c r="K532" s="98"/>
      <c r="L532" s="98"/>
      <c r="M532" s="98"/>
      <c r="N532" s="98"/>
      <c r="O532" s="98"/>
      <c r="P532" s="475"/>
    </row>
    <row r="533" spans="2:17" customFormat="1">
      <c r="B533" s="316"/>
      <c r="C533" s="314" t="e">
        <f t="shared" si="14"/>
        <v>#N/A</v>
      </c>
      <c r="D533" s="257"/>
      <c r="E533" s="277"/>
      <c r="F533" s="276"/>
      <c r="I533" s="99"/>
      <c r="J533" s="99"/>
      <c r="K533" s="98"/>
      <c r="L533" s="98"/>
      <c r="M533" s="98"/>
      <c r="N533" s="98"/>
      <c r="O533" s="98"/>
      <c r="P533" s="475"/>
    </row>
    <row r="534" spans="2:17" customFormat="1">
      <c r="B534" s="316"/>
      <c r="C534" s="314" t="e">
        <f t="shared" si="14"/>
        <v>#N/A</v>
      </c>
      <c r="D534" s="257"/>
      <c r="E534" s="277"/>
      <c r="F534" s="276"/>
      <c r="I534" s="99"/>
      <c r="J534" s="99"/>
      <c r="K534" s="98"/>
      <c r="L534" s="98"/>
      <c r="M534" s="98"/>
      <c r="N534" s="98"/>
      <c r="O534" s="98"/>
      <c r="P534" s="475"/>
    </row>
    <row r="535" spans="2:17" customFormat="1">
      <c r="B535" s="316"/>
      <c r="C535" s="314" t="e">
        <f t="shared" si="14"/>
        <v>#N/A</v>
      </c>
      <c r="D535" s="257"/>
      <c r="E535" s="277"/>
      <c r="F535" s="276"/>
      <c r="I535" s="99"/>
      <c r="J535" s="99"/>
      <c r="K535" s="98"/>
      <c r="L535" s="98"/>
      <c r="M535" s="98"/>
      <c r="N535" s="98"/>
      <c r="O535" s="98"/>
      <c r="P535" s="98"/>
      <c r="Q535" s="280"/>
    </row>
    <row r="536" spans="2:17" customFormat="1">
      <c r="B536" s="316"/>
      <c r="C536" s="314" t="e">
        <f t="shared" si="14"/>
        <v>#N/A</v>
      </c>
      <c r="D536" s="257"/>
      <c r="E536" s="277"/>
      <c r="F536" s="276"/>
      <c r="I536" s="99"/>
      <c r="J536" s="99"/>
      <c r="K536" s="98"/>
      <c r="L536" s="98"/>
      <c r="M536" s="98"/>
      <c r="N536" s="98"/>
      <c r="O536" s="98"/>
      <c r="P536" s="98"/>
      <c r="Q536" s="280"/>
    </row>
    <row r="537" spans="2:17" customFormat="1">
      <c r="B537" s="316"/>
      <c r="C537" s="314" t="e">
        <f t="shared" si="14"/>
        <v>#N/A</v>
      </c>
      <c r="D537" s="257"/>
      <c r="E537" s="277"/>
      <c r="F537" s="276"/>
      <c r="I537" s="99"/>
      <c r="J537" s="99"/>
      <c r="K537" s="98"/>
      <c r="L537" s="98"/>
      <c r="M537" s="98"/>
      <c r="N537" s="98"/>
      <c r="O537" s="98"/>
      <c r="P537" s="98"/>
      <c r="Q537" s="280"/>
    </row>
    <row r="538" spans="2:17" customFormat="1">
      <c r="B538" s="316"/>
      <c r="C538" s="314" t="e">
        <f t="shared" si="14"/>
        <v>#N/A</v>
      </c>
      <c r="D538" s="257"/>
      <c r="E538" s="277"/>
      <c r="F538" s="276"/>
      <c r="I538" s="99"/>
      <c r="J538" s="99"/>
      <c r="K538" s="98"/>
      <c r="L538" s="98"/>
      <c r="M538" s="98"/>
      <c r="N538" s="98"/>
      <c r="O538" s="98"/>
      <c r="P538" s="98"/>
      <c r="Q538" s="280"/>
    </row>
    <row r="539" spans="2:17" customFormat="1">
      <c r="B539" s="316"/>
      <c r="C539" s="314" t="e">
        <f t="shared" si="14"/>
        <v>#N/A</v>
      </c>
      <c r="D539" s="257"/>
      <c r="E539" s="277"/>
      <c r="F539" s="276"/>
      <c r="I539" s="99"/>
      <c r="J539" s="99"/>
      <c r="K539" s="98"/>
      <c r="L539" s="98"/>
      <c r="M539" s="98"/>
      <c r="N539" s="98"/>
      <c r="O539" s="98"/>
      <c r="P539" s="98"/>
      <c r="Q539" s="280"/>
    </row>
    <row r="540" spans="2:17" customFormat="1">
      <c r="B540" s="316"/>
      <c r="C540" s="314" t="e">
        <f t="shared" si="14"/>
        <v>#N/A</v>
      </c>
      <c r="D540" s="257"/>
      <c r="E540" s="277"/>
      <c r="F540" s="276"/>
      <c r="I540" s="99"/>
      <c r="J540" s="99"/>
      <c r="K540" s="98"/>
      <c r="L540" s="98"/>
      <c r="M540" s="98"/>
      <c r="N540" s="98"/>
      <c r="O540" s="98"/>
      <c r="P540" s="98"/>
      <c r="Q540" s="280"/>
    </row>
    <row r="541" spans="2:17" customFormat="1">
      <c r="B541" s="316"/>
      <c r="C541" s="314" t="e">
        <f t="shared" si="14"/>
        <v>#N/A</v>
      </c>
      <c r="D541" s="257"/>
      <c r="E541" s="277"/>
      <c r="F541" s="276"/>
      <c r="I541" s="99"/>
      <c r="J541" s="99"/>
      <c r="K541" s="98"/>
      <c r="L541" s="98"/>
      <c r="M541" s="98"/>
      <c r="N541" s="98"/>
      <c r="O541" s="98"/>
      <c r="P541" s="98"/>
      <c r="Q541" s="280"/>
    </row>
    <row r="542" spans="2:17" customFormat="1">
      <c r="B542" s="316"/>
      <c r="C542" s="314" t="e">
        <f t="shared" si="14"/>
        <v>#N/A</v>
      </c>
      <c r="D542" s="257"/>
      <c r="E542" s="277"/>
      <c r="F542" s="276"/>
      <c r="I542" s="99"/>
      <c r="J542" s="99"/>
      <c r="K542" s="98"/>
      <c r="L542" s="98"/>
      <c r="M542" s="98"/>
      <c r="N542" s="98"/>
      <c r="O542" s="98"/>
      <c r="P542" s="98"/>
      <c r="Q542" s="280"/>
    </row>
    <row r="543" spans="2:17" customFormat="1">
      <c r="B543" s="316"/>
      <c r="C543" s="314" t="e">
        <f t="shared" si="14"/>
        <v>#N/A</v>
      </c>
      <c r="D543" s="257"/>
      <c r="E543" s="277"/>
      <c r="F543" s="276"/>
      <c r="I543" s="99"/>
      <c r="J543" s="99"/>
      <c r="K543" s="98"/>
      <c r="L543" s="98"/>
      <c r="M543" s="98"/>
      <c r="N543" s="98"/>
      <c r="O543" s="98"/>
      <c r="P543" s="98"/>
      <c r="Q543" s="280"/>
    </row>
    <row r="544" spans="2:17" customFormat="1">
      <c r="B544" s="316"/>
      <c r="C544" s="314" t="e">
        <f t="shared" si="14"/>
        <v>#N/A</v>
      </c>
      <c r="D544" s="257"/>
      <c r="E544" s="277"/>
      <c r="F544" s="276"/>
      <c r="I544" s="99"/>
      <c r="J544" s="99"/>
      <c r="K544" s="98"/>
      <c r="L544" s="98"/>
      <c r="M544" s="98"/>
      <c r="N544" s="98"/>
      <c r="O544" s="98"/>
      <c r="P544" s="98"/>
      <c r="Q544" s="280"/>
    </row>
    <row r="545" spans="2:11" customFormat="1">
      <c r="B545" s="316"/>
      <c r="C545" s="314" t="e">
        <f t="shared" si="14"/>
        <v>#N/A</v>
      </c>
      <c r="D545" s="257"/>
      <c r="E545" s="277"/>
      <c r="F545" s="276"/>
      <c r="I545" s="99"/>
      <c r="J545" s="99"/>
      <c r="K545" s="98"/>
    </row>
    <row r="546" spans="2:11" customFormat="1">
      <c r="B546" s="316"/>
      <c r="C546" s="314" t="e">
        <f t="shared" si="14"/>
        <v>#N/A</v>
      </c>
      <c r="D546" s="257"/>
      <c r="E546" s="277"/>
      <c r="F546" s="276"/>
      <c r="I546" s="99"/>
      <c r="J546" s="99"/>
      <c r="K546" s="98"/>
    </row>
    <row r="547" spans="2:11" customFormat="1">
      <c r="B547" s="316"/>
      <c r="C547" s="314" t="e">
        <f t="shared" si="14"/>
        <v>#N/A</v>
      </c>
      <c r="D547" s="257"/>
      <c r="E547" s="277"/>
      <c r="F547" s="276"/>
      <c r="I547" s="99"/>
      <c r="J547" s="99"/>
      <c r="K547" s="98"/>
    </row>
    <row r="548" spans="2:11" customFormat="1">
      <c r="B548" s="316"/>
      <c r="C548" s="314" t="e">
        <f t="shared" si="14"/>
        <v>#N/A</v>
      </c>
      <c r="D548" s="257"/>
      <c r="E548" s="277"/>
      <c r="F548" s="276"/>
      <c r="I548" s="99"/>
      <c r="J548" s="99"/>
      <c r="K548" s="98"/>
    </row>
    <row r="549" spans="2:11" customFormat="1">
      <c r="B549" s="316"/>
      <c r="C549" s="314" t="e">
        <f t="shared" si="14"/>
        <v>#N/A</v>
      </c>
      <c r="D549" s="257"/>
      <c r="E549" s="277"/>
      <c r="F549" s="276"/>
      <c r="I549" s="99"/>
      <c r="J549" s="99"/>
      <c r="K549" s="98"/>
    </row>
    <row r="550" spans="2:11" customFormat="1">
      <c r="B550" s="316"/>
      <c r="C550" s="314" t="e">
        <f t="shared" si="14"/>
        <v>#N/A</v>
      </c>
      <c r="D550" s="257"/>
      <c r="E550" s="277"/>
      <c r="F550" s="276"/>
      <c r="G550" s="257"/>
      <c r="H550" s="257"/>
      <c r="K550" s="99"/>
    </row>
    <row r="551" spans="2:11" customFormat="1">
      <c r="B551" s="316"/>
      <c r="C551" s="314" t="e">
        <f t="shared" si="14"/>
        <v>#N/A</v>
      </c>
      <c r="D551" s="257"/>
      <c r="E551" s="277"/>
      <c r="F551" s="276"/>
      <c r="I551" s="99"/>
      <c r="J551" s="99"/>
      <c r="K551" s="98"/>
    </row>
    <row r="552" spans="2:11" customFormat="1">
      <c r="B552" s="316"/>
      <c r="C552" s="314" t="e">
        <f t="shared" si="14"/>
        <v>#N/A</v>
      </c>
      <c r="D552" s="257"/>
      <c r="E552" s="277"/>
      <c r="F552" s="276"/>
      <c r="I552" s="99"/>
      <c r="J552" s="99"/>
      <c r="K552" s="98"/>
    </row>
    <row r="553" spans="2:11" customFormat="1">
      <c r="B553" s="316"/>
      <c r="C553" s="314" t="e">
        <f t="shared" si="14"/>
        <v>#N/A</v>
      </c>
      <c r="D553" s="257"/>
      <c r="E553" s="277"/>
      <c r="F553" s="276"/>
      <c r="I553" s="99"/>
      <c r="J553" s="99"/>
      <c r="K553" s="98"/>
    </row>
    <row r="554" spans="2:11" customFormat="1">
      <c r="B554" s="316"/>
      <c r="C554" s="314" t="e">
        <f t="shared" si="14"/>
        <v>#N/A</v>
      </c>
      <c r="D554" s="257"/>
      <c r="E554" s="277"/>
      <c r="F554" s="276"/>
      <c r="I554" s="99"/>
      <c r="J554" s="99"/>
      <c r="K554" s="98"/>
    </row>
    <row r="555" spans="2:11" customFormat="1">
      <c r="B555" s="316"/>
      <c r="C555" s="314" t="e">
        <f t="shared" si="14"/>
        <v>#N/A</v>
      </c>
      <c r="D555" s="257"/>
      <c r="E555" s="277"/>
      <c r="F555" s="276"/>
      <c r="I555" s="99"/>
      <c r="J555" s="99"/>
      <c r="K555" s="98"/>
    </row>
    <row r="556" spans="2:11" customFormat="1">
      <c r="B556" s="316"/>
      <c r="C556" s="314" t="e">
        <f t="shared" si="14"/>
        <v>#N/A</v>
      </c>
      <c r="D556" s="257"/>
      <c r="E556" s="277"/>
      <c r="F556" s="276"/>
      <c r="I556" s="99"/>
      <c r="J556" s="99"/>
      <c r="K556" s="98"/>
    </row>
    <row r="557" spans="2:11" customFormat="1">
      <c r="B557" s="316"/>
      <c r="C557" s="314" t="e">
        <f t="shared" si="14"/>
        <v>#N/A</v>
      </c>
      <c r="E557" s="300"/>
      <c r="F557" s="261"/>
    </row>
    <row r="558" spans="2:11" customFormat="1">
      <c r="B558" s="316"/>
      <c r="C558" s="314" t="e">
        <f t="shared" si="14"/>
        <v>#N/A</v>
      </c>
      <c r="E558" s="300"/>
      <c r="F558" s="261"/>
    </row>
    <row r="559" spans="2:11" customFormat="1">
      <c r="B559" s="316"/>
      <c r="C559" s="314" t="e">
        <f t="shared" si="14"/>
        <v>#N/A</v>
      </c>
      <c r="E559" s="300"/>
      <c r="F559" s="261"/>
    </row>
    <row r="560" spans="2:11" customFormat="1">
      <c r="B560" s="316"/>
      <c r="C560" s="314" t="e">
        <f t="shared" si="14"/>
        <v>#N/A</v>
      </c>
      <c r="E560" s="300"/>
      <c r="F560" s="261"/>
    </row>
    <row r="561" spans="2:19">
      <c r="B561" s="316"/>
      <c r="C561" s="314" t="e">
        <f t="shared" si="14"/>
        <v>#N/A</v>
      </c>
    </row>
    <row r="562" spans="2:19">
      <c r="B562" s="316"/>
      <c r="C562" s="314" t="e">
        <f t="shared" si="14"/>
        <v>#N/A</v>
      </c>
    </row>
    <row r="563" spans="2:19">
      <c r="B563" s="316"/>
      <c r="C563" s="314" t="e">
        <f t="shared" si="14"/>
        <v>#N/A</v>
      </c>
    </row>
    <row r="564" spans="2:19">
      <c r="B564" s="316"/>
      <c r="C564" s="314" t="e">
        <f t="shared" si="14"/>
        <v>#N/A</v>
      </c>
    </row>
    <row r="565" spans="2:19">
      <c r="C565">
        <f>COUNTA(C504:C564)</f>
        <v>61</v>
      </c>
      <c r="F565"/>
      <c r="S565"/>
    </row>
  </sheetData>
  <sortState xmlns:xlrd2="http://schemas.microsoft.com/office/spreadsheetml/2017/richdata2" ref="D342:Q346">
    <sortCondition descending="1" ref="O342:O346"/>
  </sortState>
  <pageMargins left="0.7" right="0.7" top="0.75" bottom="0.75" header="0.3" footer="0.3"/>
  <pageSetup paperSize="9" orientation="portrait" horizontalDpi="4294967293" verticalDpi="4294967293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04D30-1886-48DC-84CD-8BAA3AF35520}">
  <sheetPr>
    <tabColor rgb="FFFFFF00"/>
  </sheetPr>
  <dimension ref="B1:S565"/>
  <sheetViews>
    <sheetView zoomScale="115" zoomScaleNormal="115" workbookViewId="0"/>
  </sheetViews>
  <sheetFormatPr defaultRowHeight="14.25"/>
  <cols>
    <col min="1" max="1" width="2.28515625" style="237" customWidth="1"/>
    <col min="2" max="2" width="12.28515625" style="239" bestFit="1" customWidth="1"/>
    <col min="3" max="3" width="11" style="237" bestFit="1" customWidth="1"/>
    <col min="4" max="4" width="26.42578125" style="237" bestFit="1" customWidth="1"/>
    <col min="5" max="5" width="16" style="279" bestFit="1" customWidth="1"/>
    <col min="6" max="6" width="6.5703125" style="241" bestFit="1" customWidth="1"/>
    <col min="7" max="7" width="9.42578125" style="237" bestFit="1" customWidth="1"/>
    <col min="8" max="16" width="6.5703125" style="237" customWidth="1"/>
    <col min="17" max="17" width="6.5703125" style="281" customWidth="1"/>
    <col min="18" max="18" width="6.5703125" style="237" customWidth="1"/>
    <col min="19" max="19" width="7.140625" style="240" customWidth="1"/>
    <col min="20" max="16384" width="9.140625" style="237"/>
  </cols>
  <sheetData>
    <row r="1" spans="2:19" ht="95.25">
      <c r="B1" s="232" t="s">
        <v>46</v>
      </c>
      <c r="C1" s="232" t="s">
        <v>163</v>
      </c>
      <c r="D1" s="233" t="s">
        <v>1</v>
      </c>
      <c r="E1" s="317" t="s">
        <v>2</v>
      </c>
      <c r="F1" s="268" t="s">
        <v>45</v>
      </c>
      <c r="G1" s="234" t="str">
        <f>Yellow!E2</f>
        <v>Hawse End WCOC</v>
      </c>
      <c r="H1" s="234" t="str">
        <f>Yellow!F2</f>
        <v>Silver How LOC</v>
      </c>
      <c r="I1" s="234" t="str">
        <f>Yellow!G2</f>
        <v>Bea Tarn WCOC</v>
      </c>
      <c r="J1" s="234" t="str">
        <f>Yellow!H2</f>
        <v>Bampton Common BL</v>
      </c>
      <c r="K1" s="234" t="str">
        <f>Yellow!I2</f>
        <v>Troutal Fell LOC</v>
      </c>
      <c r="L1" s="234">
        <f>Yellow!J2</f>
        <v>0</v>
      </c>
      <c r="M1" s="234">
        <f>Yellow!K2</f>
        <v>0</v>
      </c>
      <c r="N1" s="234">
        <f>Yellow!L2</f>
        <v>0</v>
      </c>
      <c r="O1" s="234">
        <f>Yellow!M2</f>
        <v>0</v>
      </c>
      <c r="P1" s="234">
        <f>Yellow!N2</f>
        <v>0</v>
      </c>
      <c r="Q1" s="382" t="s">
        <v>36</v>
      </c>
      <c r="R1" s="234" t="s">
        <v>43</v>
      </c>
      <c r="S1" s="235" t="s">
        <v>44</v>
      </c>
    </row>
    <row r="2" spans="2:19" ht="15">
      <c r="B2" s="263" t="s">
        <v>0</v>
      </c>
      <c r="C2" s="314">
        <f>RANK(Q2,Q$2:Q$65)</f>
        <v>1</v>
      </c>
      <c r="D2" s="327" t="s">
        <v>142</v>
      </c>
      <c r="E2" s="335" t="s">
        <v>3</v>
      </c>
      <c r="F2" s="257" t="s">
        <v>231</v>
      </c>
      <c r="G2" s="306">
        <v>97</v>
      </c>
      <c r="H2" s="307">
        <v>97</v>
      </c>
      <c r="I2" s="308"/>
      <c r="J2" s="307"/>
      <c r="K2" s="307"/>
      <c r="L2" s="307"/>
      <c r="M2" s="307"/>
      <c r="N2" s="307"/>
      <c r="O2" s="303"/>
      <c r="P2" s="303"/>
      <c r="Q2" s="280">
        <v>194</v>
      </c>
      <c r="R2">
        <v>2</v>
      </c>
      <c r="S2" s="231">
        <v>97</v>
      </c>
    </row>
    <row r="3" spans="2:19" ht="15">
      <c r="B3" s="264"/>
      <c r="C3" s="314">
        <f t="shared" ref="C3:C37" si="0">RANK(Q3,Q$2:Q$65)</f>
        <v>2</v>
      </c>
      <c r="D3" s="327" t="s">
        <v>56</v>
      </c>
      <c r="E3" s="335" t="s">
        <v>3</v>
      </c>
      <c r="F3" s="257" t="s">
        <v>207</v>
      </c>
      <c r="G3" s="309">
        <v>99</v>
      </c>
      <c r="H3" s="303">
        <v>91</v>
      </c>
      <c r="I3" s="303"/>
      <c r="J3" s="303"/>
      <c r="K3" s="303"/>
      <c r="L3" s="303"/>
      <c r="M3" s="303"/>
      <c r="N3" s="303"/>
      <c r="O3" s="303"/>
      <c r="P3" s="303"/>
      <c r="Q3" s="280">
        <v>190</v>
      </c>
      <c r="R3">
        <v>2</v>
      </c>
      <c r="S3" s="231">
        <v>95</v>
      </c>
    </row>
    <row r="4" spans="2:19" ht="15">
      <c r="B4" s="264"/>
      <c r="C4" s="314">
        <f t="shared" si="0"/>
        <v>3</v>
      </c>
      <c r="D4" s="327" t="s">
        <v>209</v>
      </c>
      <c r="E4" s="335" t="s">
        <v>3</v>
      </c>
      <c r="F4" s="257" t="s">
        <v>207</v>
      </c>
      <c r="G4" s="309">
        <v>98</v>
      </c>
      <c r="H4" s="303">
        <v>89</v>
      </c>
      <c r="I4" s="303"/>
      <c r="J4" s="303"/>
      <c r="K4" s="303"/>
      <c r="L4" s="303"/>
      <c r="M4" s="303"/>
      <c r="N4" s="303"/>
      <c r="O4" s="303"/>
      <c r="P4" s="303"/>
      <c r="Q4" s="280">
        <v>187</v>
      </c>
      <c r="R4">
        <v>2</v>
      </c>
      <c r="S4" s="231">
        <v>93.5</v>
      </c>
    </row>
    <row r="5" spans="2:19" ht="15">
      <c r="B5" s="264"/>
      <c r="C5" s="314">
        <f t="shared" si="0"/>
        <v>4</v>
      </c>
      <c r="D5" s="327" t="s">
        <v>330</v>
      </c>
      <c r="E5" s="335" t="s">
        <v>4</v>
      </c>
      <c r="F5" s="257" t="s">
        <v>214</v>
      </c>
      <c r="G5" s="309">
        <v>94</v>
      </c>
      <c r="H5" s="303">
        <v>90</v>
      </c>
      <c r="I5" s="303"/>
      <c r="J5" s="303"/>
      <c r="K5" s="303"/>
      <c r="L5" s="303"/>
      <c r="M5" s="303"/>
      <c r="N5" s="303"/>
      <c r="O5" s="303"/>
      <c r="P5" s="303"/>
      <c r="Q5" s="280">
        <v>184</v>
      </c>
      <c r="R5">
        <v>2</v>
      </c>
      <c r="S5" s="231">
        <v>92</v>
      </c>
    </row>
    <row r="6" spans="2:19" ht="15">
      <c r="B6" s="264"/>
      <c r="C6" s="314">
        <f t="shared" si="0"/>
        <v>5</v>
      </c>
      <c r="D6" s="327" t="s">
        <v>332</v>
      </c>
      <c r="E6" s="335" t="s">
        <v>189</v>
      </c>
      <c r="F6" s="257" t="s">
        <v>216</v>
      </c>
      <c r="G6" s="309">
        <v>93</v>
      </c>
      <c r="H6" s="303">
        <v>87</v>
      </c>
      <c r="I6" s="303"/>
      <c r="J6" s="303"/>
      <c r="K6" s="303"/>
      <c r="L6" s="303"/>
      <c r="M6" s="303"/>
      <c r="N6" s="303"/>
      <c r="O6" s="303"/>
      <c r="P6" s="303"/>
      <c r="Q6" s="280">
        <v>180</v>
      </c>
      <c r="R6">
        <v>2</v>
      </c>
      <c r="S6" s="231">
        <v>90</v>
      </c>
    </row>
    <row r="7" spans="2:19" ht="15">
      <c r="B7" s="264"/>
      <c r="C7" s="314">
        <f t="shared" si="0"/>
        <v>6</v>
      </c>
      <c r="D7" s="327" t="s">
        <v>173</v>
      </c>
      <c r="E7" s="335" t="s">
        <v>3</v>
      </c>
      <c r="F7" s="257" t="s">
        <v>207</v>
      </c>
      <c r="G7" s="309">
        <v>95</v>
      </c>
      <c r="H7" s="303">
        <v>84</v>
      </c>
      <c r="I7" s="303"/>
      <c r="J7" s="303"/>
      <c r="K7" s="303"/>
      <c r="L7" s="303"/>
      <c r="M7" s="303"/>
      <c r="N7" s="303"/>
      <c r="O7" s="303"/>
      <c r="P7" s="303"/>
      <c r="Q7" s="280">
        <v>179</v>
      </c>
      <c r="R7">
        <v>2</v>
      </c>
      <c r="S7" s="231">
        <v>89.5</v>
      </c>
    </row>
    <row r="8" spans="2:19" ht="15">
      <c r="B8" s="264"/>
      <c r="C8" s="314">
        <f t="shared" si="0"/>
        <v>7</v>
      </c>
      <c r="D8" s="327" t="s">
        <v>212</v>
      </c>
      <c r="E8" s="335" t="s">
        <v>5</v>
      </c>
      <c r="F8" s="257" t="s">
        <v>213</v>
      </c>
      <c r="G8" s="309">
        <v>90</v>
      </c>
      <c r="H8" s="303">
        <v>88</v>
      </c>
      <c r="I8" s="303"/>
      <c r="J8" s="303"/>
      <c r="K8" s="303"/>
      <c r="L8" s="303"/>
      <c r="M8" s="303"/>
      <c r="N8" s="303"/>
      <c r="O8" s="303"/>
      <c r="P8" s="303"/>
      <c r="Q8" s="280">
        <v>178</v>
      </c>
      <c r="R8">
        <v>2</v>
      </c>
      <c r="S8" s="231">
        <v>89</v>
      </c>
    </row>
    <row r="9" spans="2:19" ht="15">
      <c r="B9" s="264"/>
      <c r="C9" s="314">
        <f t="shared" si="0"/>
        <v>8</v>
      </c>
      <c r="D9" s="327" t="s">
        <v>338</v>
      </c>
      <c r="E9" s="335" t="s">
        <v>4</v>
      </c>
      <c r="F9" s="257" t="s">
        <v>206</v>
      </c>
      <c r="G9" s="309">
        <v>89</v>
      </c>
      <c r="H9" s="303">
        <v>86</v>
      </c>
      <c r="I9" s="303"/>
      <c r="J9" s="303"/>
      <c r="K9" s="303"/>
      <c r="L9" s="303"/>
      <c r="M9" s="303"/>
      <c r="N9" s="303"/>
      <c r="O9" s="303"/>
      <c r="P9" s="303"/>
      <c r="Q9" s="280">
        <v>175</v>
      </c>
      <c r="R9">
        <v>2</v>
      </c>
      <c r="S9" s="231">
        <v>87.5</v>
      </c>
    </row>
    <row r="10" spans="2:19" ht="15">
      <c r="B10" s="264"/>
      <c r="C10" s="314">
        <f t="shared" si="0"/>
        <v>9</v>
      </c>
      <c r="D10" s="327" t="s">
        <v>335</v>
      </c>
      <c r="E10" s="335" t="s">
        <v>3</v>
      </c>
      <c r="F10" s="257" t="s">
        <v>207</v>
      </c>
      <c r="G10" s="309">
        <v>91</v>
      </c>
      <c r="H10" s="303">
        <v>81</v>
      </c>
      <c r="I10" s="303"/>
      <c r="J10" s="303"/>
      <c r="K10" s="303"/>
      <c r="L10" s="303"/>
      <c r="M10" s="303"/>
      <c r="N10" s="303"/>
      <c r="O10" s="303"/>
      <c r="P10" s="303"/>
      <c r="Q10" s="280">
        <v>172</v>
      </c>
      <c r="R10">
        <v>2</v>
      </c>
      <c r="S10" s="231">
        <v>86</v>
      </c>
    </row>
    <row r="11" spans="2:19" ht="15">
      <c r="B11" s="264"/>
      <c r="C11" s="314">
        <f t="shared" si="0"/>
        <v>10</v>
      </c>
      <c r="D11" s="327" t="s">
        <v>217</v>
      </c>
      <c r="E11" s="335" t="s">
        <v>5</v>
      </c>
      <c r="F11" s="257" t="s">
        <v>208</v>
      </c>
      <c r="G11" s="309">
        <v>87</v>
      </c>
      <c r="H11" s="303">
        <v>83</v>
      </c>
      <c r="I11" s="303"/>
      <c r="J11" s="303"/>
      <c r="K11" s="303"/>
      <c r="L11" s="303"/>
      <c r="M11" s="303"/>
      <c r="N11" s="303"/>
      <c r="O11" s="303"/>
      <c r="P11" s="303"/>
      <c r="Q11" s="280">
        <v>170</v>
      </c>
      <c r="R11">
        <v>2</v>
      </c>
      <c r="S11" s="231">
        <v>85</v>
      </c>
    </row>
    <row r="12" spans="2:19" ht="15">
      <c r="B12" s="264"/>
      <c r="C12" s="314">
        <f t="shared" si="0"/>
        <v>11</v>
      </c>
      <c r="D12" s="327" t="s">
        <v>276</v>
      </c>
      <c r="E12" s="335" t="s">
        <v>5</v>
      </c>
      <c r="F12" s="257" t="s">
        <v>213</v>
      </c>
      <c r="G12" s="309">
        <v>92</v>
      </c>
      <c r="H12" s="303">
        <v>74</v>
      </c>
      <c r="I12" s="303"/>
      <c r="J12" s="303"/>
      <c r="K12" s="303"/>
      <c r="L12" s="303"/>
      <c r="M12" s="303"/>
      <c r="N12" s="303"/>
      <c r="O12" s="303"/>
      <c r="P12" s="303"/>
      <c r="Q12" s="280">
        <v>166</v>
      </c>
      <c r="R12">
        <v>2</v>
      </c>
      <c r="S12" s="231">
        <v>83</v>
      </c>
    </row>
    <row r="13" spans="2:19" ht="15">
      <c r="B13" s="264"/>
      <c r="C13" s="314">
        <f t="shared" si="0"/>
        <v>12</v>
      </c>
      <c r="D13" s="327" t="s">
        <v>35</v>
      </c>
      <c r="E13" s="335" t="s">
        <v>3</v>
      </c>
      <c r="F13" s="257" t="s">
        <v>225</v>
      </c>
      <c r="G13" s="309">
        <v>86</v>
      </c>
      <c r="H13" s="303">
        <v>71</v>
      </c>
      <c r="I13" s="303"/>
      <c r="J13" s="303"/>
      <c r="K13" s="303"/>
      <c r="L13" s="303"/>
      <c r="M13" s="303"/>
      <c r="N13" s="303"/>
      <c r="O13" s="303"/>
      <c r="P13" s="303"/>
      <c r="Q13" s="280">
        <v>157</v>
      </c>
      <c r="R13">
        <v>2</v>
      </c>
      <c r="S13" s="231">
        <v>78.5</v>
      </c>
    </row>
    <row r="14" spans="2:19" ht="15">
      <c r="B14" s="264"/>
      <c r="C14" s="314">
        <f t="shared" si="0"/>
        <v>13</v>
      </c>
      <c r="D14" s="327" t="s">
        <v>262</v>
      </c>
      <c r="E14" s="335" t="s">
        <v>189</v>
      </c>
      <c r="F14" s="257" t="s">
        <v>231</v>
      </c>
      <c r="G14" s="309">
        <v>84</v>
      </c>
      <c r="H14" s="303">
        <v>70</v>
      </c>
      <c r="I14" s="303"/>
      <c r="J14" s="303"/>
      <c r="K14" s="303"/>
      <c r="L14" s="303"/>
      <c r="M14" s="303"/>
      <c r="N14" s="303"/>
      <c r="O14" s="303"/>
      <c r="P14" s="303"/>
      <c r="Q14" s="280">
        <v>154</v>
      </c>
      <c r="R14">
        <v>2</v>
      </c>
      <c r="S14" s="231">
        <v>77</v>
      </c>
    </row>
    <row r="15" spans="2:19" ht="15">
      <c r="B15" s="264"/>
      <c r="C15" s="314">
        <f t="shared" si="0"/>
        <v>14</v>
      </c>
      <c r="D15" s="327" t="s">
        <v>87</v>
      </c>
      <c r="E15" s="335" t="s">
        <v>3</v>
      </c>
      <c r="F15" s="257" t="s">
        <v>204</v>
      </c>
      <c r="G15" s="309"/>
      <c r="H15" s="303">
        <v>99</v>
      </c>
      <c r="I15" s="303"/>
      <c r="J15" s="303"/>
      <c r="K15" s="303"/>
      <c r="L15" s="303"/>
      <c r="M15" s="303"/>
      <c r="N15" s="303"/>
      <c r="O15" s="303"/>
      <c r="P15" s="303"/>
      <c r="Q15" s="280">
        <v>99</v>
      </c>
      <c r="R15">
        <v>1</v>
      </c>
      <c r="S15" s="231">
        <v>99</v>
      </c>
    </row>
    <row r="16" spans="2:19" ht="15">
      <c r="B16" s="264"/>
      <c r="C16" s="314">
        <f t="shared" si="0"/>
        <v>15</v>
      </c>
      <c r="D16" s="327" t="s">
        <v>506</v>
      </c>
      <c r="E16" s="335" t="s">
        <v>189</v>
      </c>
      <c r="F16" s="257" t="s">
        <v>206</v>
      </c>
      <c r="G16" s="309"/>
      <c r="H16" s="303">
        <v>98</v>
      </c>
      <c r="I16" s="303"/>
      <c r="J16" s="303"/>
      <c r="K16" s="303"/>
      <c r="L16" s="303"/>
      <c r="M16" s="303"/>
      <c r="N16" s="303"/>
      <c r="O16" s="303"/>
      <c r="P16" s="303"/>
      <c r="Q16" s="280">
        <v>98</v>
      </c>
      <c r="R16">
        <v>1</v>
      </c>
      <c r="S16" s="231">
        <v>98</v>
      </c>
    </row>
    <row r="17" spans="2:19" ht="15">
      <c r="B17" s="264"/>
      <c r="C17" s="314">
        <f t="shared" si="0"/>
        <v>16</v>
      </c>
      <c r="D17" s="327" t="s">
        <v>324</v>
      </c>
      <c r="E17" s="335" t="s">
        <v>3</v>
      </c>
      <c r="F17" s="257" t="s">
        <v>203</v>
      </c>
      <c r="G17" s="309">
        <v>96</v>
      </c>
      <c r="H17" s="303"/>
      <c r="I17" s="303"/>
      <c r="J17" s="303"/>
      <c r="K17" s="303"/>
      <c r="L17" s="303"/>
      <c r="M17" s="303"/>
      <c r="N17" s="303"/>
      <c r="O17" s="303"/>
      <c r="P17" s="303"/>
      <c r="Q17" s="280">
        <v>96</v>
      </c>
      <c r="R17">
        <v>1</v>
      </c>
      <c r="S17" s="231">
        <v>96</v>
      </c>
    </row>
    <row r="18" spans="2:19" ht="15">
      <c r="B18" s="264"/>
      <c r="C18" s="314">
        <f t="shared" si="0"/>
        <v>16</v>
      </c>
      <c r="D18" s="327" t="s">
        <v>507</v>
      </c>
      <c r="E18" s="335" t="s">
        <v>4</v>
      </c>
      <c r="F18" s="257" t="s">
        <v>205</v>
      </c>
      <c r="G18" s="309"/>
      <c r="H18" s="303">
        <v>96</v>
      </c>
      <c r="I18" s="303"/>
      <c r="J18" s="303"/>
      <c r="K18" s="303"/>
      <c r="L18" s="303"/>
      <c r="M18" s="303"/>
      <c r="N18" s="303"/>
      <c r="O18" s="303"/>
      <c r="P18" s="303"/>
      <c r="Q18" s="280">
        <v>96</v>
      </c>
      <c r="R18">
        <v>1</v>
      </c>
      <c r="S18" s="231">
        <v>96</v>
      </c>
    </row>
    <row r="19" spans="2:19" ht="15">
      <c r="B19" s="264"/>
      <c r="C19" s="314">
        <f t="shared" si="0"/>
        <v>18</v>
      </c>
      <c r="D19" s="327" t="s">
        <v>190</v>
      </c>
      <c r="E19" s="335" t="s">
        <v>4</v>
      </c>
      <c r="F19" s="257" t="s">
        <v>223</v>
      </c>
      <c r="G19" s="309"/>
      <c r="H19" s="303">
        <v>95</v>
      </c>
      <c r="I19" s="303"/>
      <c r="J19" s="303"/>
      <c r="K19" s="303"/>
      <c r="L19" s="303"/>
      <c r="M19" s="303"/>
      <c r="N19" s="303"/>
      <c r="O19" s="303"/>
      <c r="P19" s="303"/>
      <c r="Q19" s="280">
        <v>95</v>
      </c>
      <c r="R19">
        <v>1</v>
      </c>
      <c r="S19" s="231">
        <v>95</v>
      </c>
    </row>
    <row r="20" spans="2:19" ht="15">
      <c r="B20" s="264"/>
      <c r="C20" s="314">
        <f t="shared" si="0"/>
        <v>19</v>
      </c>
      <c r="D20" s="327" t="s">
        <v>34</v>
      </c>
      <c r="E20" s="335" t="s">
        <v>3</v>
      </c>
      <c r="F20" s="257" t="s">
        <v>204</v>
      </c>
      <c r="G20" s="309"/>
      <c r="H20" s="303">
        <v>94</v>
      </c>
      <c r="I20" s="303"/>
      <c r="J20" s="303"/>
      <c r="K20" s="303"/>
      <c r="L20" s="303"/>
      <c r="M20" s="303"/>
      <c r="N20" s="303"/>
      <c r="O20" s="303"/>
      <c r="P20" s="303"/>
      <c r="Q20" s="280">
        <v>94</v>
      </c>
      <c r="R20">
        <v>1</v>
      </c>
      <c r="S20" s="231">
        <v>94</v>
      </c>
    </row>
    <row r="21" spans="2:19" ht="15">
      <c r="B21" s="264"/>
      <c r="C21" s="314">
        <f t="shared" si="0"/>
        <v>20</v>
      </c>
      <c r="D21" s="327" t="s">
        <v>510</v>
      </c>
      <c r="E21" s="335" t="s">
        <v>4</v>
      </c>
      <c r="F21" s="257" t="s">
        <v>218</v>
      </c>
      <c r="G21" s="309"/>
      <c r="H21" s="303">
        <v>93</v>
      </c>
      <c r="I21" s="303"/>
      <c r="J21" s="303"/>
      <c r="K21" s="303"/>
      <c r="L21" s="303"/>
      <c r="M21" s="303"/>
      <c r="N21" s="303"/>
      <c r="O21" s="303"/>
      <c r="P21" s="303"/>
      <c r="Q21" s="280">
        <v>93</v>
      </c>
      <c r="R21">
        <v>1</v>
      </c>
      <c r="S21" s="231">
        <v>93</v>
      </c>
    </row>
    <row r="22" spans="2:19" ht="15">
      <c r="B22" s="264"/>
      <c r="C22" s="314">
        <f t="shared" si="0"/>
        <v>21</v>
      </c>
      <c r="D22" s="3" t="s">
        <v>511</v>
      </c>
      <c r="E22" s="335" t="s">
        <v>4</v>
      </c>
      <c r="F22" s="257" t="s">
        <v>231</v>
      </c>
      <c r="G22" s="309"/>
      <c r="H22" s="303">
        <v>92</v>
      </c>
      <c r="I22" s="303"/>
      <c r="J22" s="303"/>
      <c r="K22" s="303"/>
      <c r="L22" s="303"/>
      <c r="M22" s="303"/>
      <c r="N22" s="303"/>
      <c r="O22" s="303"/>
      <c r="P22" s="303"/>
      <c r="Q22" s="280">
        <v>92</v>
      </c>
      <c r="R22">
        <v>1</v>
      </c>
      <c r="S22" s="231">
        <v>92</v>
      </c>
    </row>
    <row r="23" spans="2:19" ht="15">
      <c r="B23" s="264"/>
      <c r="C23" s="314">
        <f t="shared" si="0"/>
        <v>22</v>
      </c>
      <c r="D23" s="327" t="s">
        <v>275</v>
      </c>
      <c r="E23" s="335" t="s">
        <v>3</v>
      </c>
      <c r="F23" s="257" t="s">
        <v>213</v>
      </c>
      <c r="G23" s="309">
        <v>88</v>
      </c>
      <c r="H23" s="303"/>
      <c r="I23" s="310"/>
      <c r="J23" s="303"/>
      <c r="K23" s="303"/>
      <c r="L23" s="303"/>
      <c r="M23" s="303"/>
      <c r="N23" s="303"/>
      <c r="O23" s="303"/>
      <c r="P23" s="303"/>
      <c r="Q23" s="280">
        <v>88</v>
      </c>
      <c r="R23">
        <v>1</v>
      </c>
      <c r="S23" s="231">
        <v>88</v>
      </c>
    </row>
    <row r="24" spans="2:19" ht="15">
      <c r="B24" s="264"/>
      <c r="C24" s="314">
        <f t="shared" si="0"/>
        <v>23</v>
      </c>
      <c r="D24" s="327" t="s">
        <v>346</v>
      </c>
      <c r="E24" s="335" t="s">
        <v>3</v>
      </c>
      <c r="F24" s="257" t="s">
        <v>213</v>
      </c>
      <c r="G24" s="311">
        <v>85</v>
      </c>
      <c r="H24" s="305"/>
      <c r="I24" s="305"/>
      <c r="J24" s="303"/>
      <c r="K24" s="303"/>
      <c r="L24" s="303"/>
      <c r="M24" s="303"/>
      <c r="N24" s="303"/>
      <c r="O24" s="303"/>
      <c r="P24" s="303"/>
      <c r="Q24" s="280">
        <v>85</v>
      </c>
      <c r="R24">
        <v>1</v>
      </c>
      <c r="S24" s="231">
        <v>85</v>
      </c>
    </row>
    <row r="25" spans="2:19" ht="15">
      <c r="B25" s="264"/>
      <c r="C25" s="314">
        <f t="shared" si="0"/>
        <v>23</v>
      </c>
      <c r="D25" s="327" t="s">
        <v>133</v>
      </c>
      <c r="E25" s="335" t="s">
        <v>4</v>
      </c>
      <c r="F25" s="257" t="s">
        <v>206</v>
      </c>
      <c r="G25" s="309"/>
      <c r="H25" s="303">
        <v>85</v>
      </c>
      <c r="I25" s="303"/>
      <c r="J25" s="303"/>
      <c r="K25" s="303"/>
      <c r="L25" s="303"/>
      <c r="M25" s="303"/>
      <c r="N25" s="303"/>
      <c r="O25" s="303"/>
      <c r="P25" s="303"/>
      <c r="Q25" s="280">
        <v>85</v>
      </c>
      <c r="R25">
        <v>1</v>
      </c>
      <c r="S25" s="231">
        <v>85</v>
      </c>
    </row>
    <row r="26" spans="2:19" ht="15">
      <c r="B26" s="264"/>
      <c r="C26" s="314">
        <f t="shared" si="0"/>
        <v>25</v>
      </c>
      <c r="D26" s="327" t="s">
        <v>349</v>
      </c>
      <c r="E26" s="335" t="s">
        <v>189</v>
      </c>
      <c r="F26" s="257" t="s">
        <v>208</v>
      </c>
      <c r="G26" s="309">
        <v>83</v>
      </c>
      <c r="H26" s="303"/>
      <c r="I26" s="303"/>
      <c r="J26" s="303"/>
      <c r="K26" s="303"/>
      <c r="L26" s="303"/>
      <c r="M26" s="303"/>
      <c r="N26" s="303"/>
      <c r="O26" s="303"/>
      <c r="P26" s="303"/>
      <c r="Q26" s="280">
        <v>83</v>
      </c>
      <c r="R26">
        <v>1</v>
      </c>
      <c r="S26" s="231">
        <v>83</v>
      </c>
    </row>
    <row r="27" spans="2:19" ht="15">
      <c r="B27" s="264"/>
      <c r="C27" s="314">
        <f t="shared" si="0"/>
        <v>26</v>
      </c>
      <c r="D27" s="327" t="s">
        <v>354</v>
      </c>
      <c r="E27" s="335" t="s">
        <v>189</v>
      </c>
      <c r="F27" s="257" t="s">
        <v>218</v>
      </c>
      <c r="G27" s="309">
        <v>82</v>
      </c>
      <c r="H27" s="303"/>
      <c r="I27" s="303"/>
      <c r="J27" s="303"/>
      <c r="K27" s="303"/>
      <c r="L27" s="303"/>
      <c r="M27" s="303"/>
      <c r="N27" s="303"/>
      <c r="O27" s="303"/>
      <c r="P27" s="303"/>
      <c r="Q27" s="280">
        <v>82</v>
      </c>
      <c r="R27">
        <v>1</v>
      </c>
      <c r="S27" s="231">
        <v>82</v>
      </c>
    </row>
    <row r="28" spans="2:19" ht="15">
      <c r="B28" s="264"/>
      <c r="C28" s="314">
        <f t="shared" si="0"/>
        <v>26</v>
      </c>
      <c r="D28" s="257" t="s">
        <v>523</v>
      </c>
      <c r="E28" s="277" t="s">
        <v>4</v>
      </c>
      <c r="F28" s="257" t="s">
        <v>215</v>
      </c>
      <c r="G28" s="309"/>
      <c r="H28" s="303">
        <v>82</v>
      </c>
      <c r="I28" s="303"/>
      <c r="J28" s="303"/>
      <c r="K28" s="303"/>
      <c r="L28" s="303"/>
      <c r="M28" s="303"/>
      <c r="N28" s="303"/>
      <c r="O28" s="303"/>
      <c r="P28" s="303"/>
      <c r="Q28" s="280">
        <v>82</v>
      </c>
      <c r="R28">
        <v>1</v>
      </c>
      <c r="S28" s="231">
        <v>82</v>
      </c>
    </row>
    <row r="29" spans="2:19" ht="15">
      <c r="B29" s="264"/>
      <c r="C29" s="314">
        <f t="shared" si="0"/>
        <v>28</v>
      </c>
      <c r="D29" s="257" t="s">
        <v>361</v>
      </c>
      <c r="E29" s="277" t="s">
        <v>5</v>
      </c>
      <c r="F29" s="257" t="s">
        <v>233</v>
      </c>
      <c r="G29" s="311">
        <v>81</v>
      </c>
      <c r="H29" s="305"/>
      <c r="I29" s="303"/>
      <c r="J29" s="303"/>
      <c r="K29" s="303"/>
      <c r="L29" s="303"/>
      <c r="M29" s="303"/>
      <c r="N29" s="303"/>
      <c r="O29" s="303"/>
      <c r="P29" s="303"/>
      <c r="Q29" s="280">
        <v>81</v>
      </c>
      <c r="R29">
        <v>1</v>
      </c>
      <c r="S29" s="231">
        <v>81</v>
      </c>
    </row>
    <row r="30" spans="2:19" ht="15">
      <c r="B30" s="264"/>
      <c r="C30" s="314">
        <f t="shared" si="0"/>
        <v>29</v>
      </c>
      <c r="D30" s="257" t="s">
        <v>524</v>
      </c>
      <c r="E30" s="277" t="s">
        <v>189</v>
      </c>
      <c r="F30" s="257" t="s">
        <v>207</v>
      </c>
      <c r="G30" s="309"/>
      <c r="H30" s="303">
        <v>80</v>
      </c>
      <c r="I30" s="303"/>
      <c r="J30" s="303"/>
      <c r="K30" s="303"/>
      <c r="L30" s="303"/>
      <c r="M30" s="303"/>
      <c r="N30" s="303"/>
      <c r="O30" s="303"/>
      <c r="P30" s="303"/>
      <c r="Q30" s="280">
        <v>80</v>
      </c>
      <c r="R30">
        <v>1</v>
      </c>
      <c r="S30" s="231">
        <v>80</v>
      </c>
    </row>
    <row r="31" spans="2:19" ht="15" customHeight="1">
      <c r="B31" s="264"/>
      <c r="C31" s="314">
        <f t="shared" si="0"/>
        <v>30</v>
      </c>
      <c r="D31" s="257" t="s">
        <v>525</v>
      </c>
      <c r="E31" s="277" t="s">
        <v>189</v>
      </c>
      <c r="F31" s="257" t="s">
        <v>211</v>
      </c>
      <c r="G31" s="309"/>
      <c r="H31" s="303">
        <v>79</v>
      </c>
      <c r="I31" s="303"/>
      <c r="J31" s="303"/>
      <c r="K31" s="303"/>
      <c r="L31" s="303"/>
      <c r="M31" s="303"/>
      <c r="N31" s="303"/>
      <c r="O31" s="303"/>
      <c r="P31" s="303"/>
      <c r="Q31" s="280">
        <v>79</v>
      </c>
      <c r="R31">
        <v>1</v>
      </c>
      <c r="S31" s="231">
        <v>79</v>
      </c>
    </row>
    <row r="32" spans="2:19" ht="15">
      <c r="B32" s="264"/>
      <c r="C32" s="314">
        <f t="shared" si="0"/>
        <v>31</v>
      </c>
      <c r="D32" s="257" t="s">
        <v>8</v>
      </c>
      <c r="E32" s="277" t="s">
        <v>5</v>
      </c>
      <c r="F32" s="257" t="s">
        <v>219</v>
      </c>
      <c r="G32" s="309"/>
      <c r="H32" s="303">
        <v>78</v>
      </c>
      <c r="I32" s="303"/>
      <c r="J32" s="303"/>
      <c r="K32" s="303"/>
      <c r="L32" s="303"/>
      <c r="M32" s="303"/>
      <c r="N32" s="303"/>
      <c r="O32" s="303"/>
      <c r="P32" s="303"/>
      <c r="Q32" s="280">
        <v>78</v>
      </c>
      <c r="R32">
        <v>1</v>
      </c>
      <c r="S32" s="231">
        <v>78</v>
      </c>
    </row>
    <row r="33" spans="2:19" ht="15">
      <c r="B33" s="264"/>
      <c r="C33" s="314">
        <f t="shared" si="0"/>
        <v>32</v>
      </c>
      <c r="D33" s="257" t="s">
        <v>526</v>
      </c>
      <c r="E33" s="277" t="s">
        <v>4</v>
      </c>
      <c r="F33" s="257" t="s">
        <v>208</v>
      </c>
      <c r="G33" s="309"/>
      <c r="H33" s="303">
        <v>77</v>
      </c>
      <c r="I33" s="303"/>
      <c r="J33" s="303"/>
      <c r="K33" s="303"/>
      <c r="L33" s="303"/>
      <c r="M33" s="303"/>
      <c r="N33" s="303"/>
      <c r="O33" s="303"/>
      <c r="P33" s="303"/>
      <c r="Q33" s="280">
        <v>77</v>
      </c>
      <c r="R33">
        <v>1</v>
      </c>
      <c r="S33" s="231">
        <v>77</v>
      </c>
    </row>
    <row r="34" spans="2:19" ht="15">
      <c r="B34" s="264"/>
      <c r="C34" s="314">
        <f t="shared" si="0"/>
        <v>33</v>
      </c>
      <c r="D34" t="s">
        <v>528</v>
      </c>
      <c r="E34" s="300" t="s">
        <v>189</v>
      </c>
      <c r="F34" t="s">
        <v>207</v>
      </c>
      <c r="G34" s="313"/>
      <c r="H34" s="303">
        <v>76</v>
      </c>
      <c r="I34" s="310"/>
      <c r="J34" s="303"/>
      <c r="K34" s="303"/>
      <c r="L34" s="303"/>
      <c r="M34" s="303"/>
      <c r="N34" s="303"/>
      <c r="O34" s="303"/>
      <c r="P34" s="303"/>
      <c r="Q34" s="280">
        <v>76</v>
      </c>
      <c r="R34">
        <v>1</v>
      </c>
      <c r="S34" s="231">
        <v>76</v>
      </c>
    </row>
    <row r="35" spans="2:19" ht="15">
      <c r="B35" s="264"/>
      <c r="C35" s="314">
        <f t="shared" si="0"/>
        <v>34</v>
      </c>
      <c r="D35" s="257" t="s">
        <v>529</v>
      </c>
      <c r="E35" s="277" t="s">
        <v>3</v>
      </c>
      <c r="F35" s="257" t="s">
        <v>208</v>
      </c>
      <c r="G35" s="311"/>
      <c r="H35" s="305">
        <v>75</v>
      </c>
      <c r="I35" s="303"/>
      <c r="J35" s="303"/>
      <c r="K35" s="303"/>
      <c r="L35" s="303"/>
      <c r="M35" s="303"/>
      <c r="N35" s="303"/>
      <c r="O35" s="303"/>
      <c r="P35" s="303"/>
      <c r="Q35" s="280">
        <v>75</v>
      </c>
      <c r="R35">
        <v>1</v>
      </c>
      <c r="S35" s="231">
        <v>75</v>
      </c>
    </row>
    <row r="36" spans="2:19" ht="15">
      <c r="B36" s="264"/>
      <c r="C36" s="314">
        <f t="shared" si="0"/>
        <v>35</v>
      </c>
      <c r="D36" t="s">
        <v>530</v>
      </c>
      <c r="E36" s="300" t="s">
        <v>189</v>
      </c>
      <c r="F36" t="s">
        <v>216</v>
      </c>
      <c r="G36" s="313"/>
      <c r="H36" s="303">
        <v>73</v>
      </c>
      <c r="I36" s="303"/>
      <c r="J36" s="303"/>
      <c r="K36" s="303"/>
      <c r="L36" s="303"/>
      <c r="M36" s="303"/>
      <c r="N36" s="303"/>
      <c r="O36" s="303"/>
      <c r="P36" s="303"/>
      <c r="Q36" s="280">
        <v>73</v>
      </c>
      <c r="R36">
        <v>1</v>
      </c>
      <c r="S36" s="231">
        <v>73</v>
      </c>
    </row>
    <row r="37" spans="2:19" ht="15">
      <c r="B37" s="264"/>
      <c r="C37" s="314">
        <f t="shared" si="0"/>
        <v>36</v>
      </c>
      <c r="D37" s="257" t="s">
        <v>532</v>
      </c>
      <c r="E37" s="277" t="s">
        <v>3</v>
      </c>
      <c r="F37" s="257" t="s">
        <v>203</v>
      </c>
      <c r="G37" s="309"/>
      <c r="H37" s="303">
        <v>72</v>
      </c>
      <c r="I37" s="303"/>
      <c r="J37" s="303"/>
      <c r="K37" s="303"/>
      <c r="L37" s="303"/>
      <c r="M37" s="303"/>
      <c r="N37" s="303"/>
      <c r="O37" s="303"/>
      <c r="P37" s="303"/>
      <c r="Q37" s="280">
        <v>72</v>
      </c>
      <c r="R37">
        <v>1</v>
      </c>
      <c r="S37" s="231">
        <v>72</v>
      </c>
    </row>
    <row r="38" spans="2:19" ht="15">
      <c r="B38" s="264"/>
      <c r="C38" s="314"/>
      <c r="D38" s="257"/>
      <c r="E38" s="277"/>
      <c r="F38" s="257"/>
      <c r="G38" s="311"/>
      <c r="H38" s="305"/>
      <c r="I38" s="303"/>
      <c r="J38" s="303"/>
      <c r="K38" s="303"/>
      <c r="L38" s="303"/>
      <c r="M38" s="303"/>
      <c r="N38" s="303"/>
      <c r="O38" s="303"/>
      <c r="P38" s="303"/>
      <c r="Q38" s="280"/>
      <c r="R38"/>
      <c r="S38" s="231"/>
    </row>
    <row r="39" spans="2:19" ht="15">
      <c r="B39" s="264"/>
      <c r="C39" s="314"/>
      <c r="D39" s="257"/>
      <c r="E39" s="277"/>
      <c r="F39" s="257"/>
      <c r="G39" s="309"/>
      <c r="H39" s="303"/>
      <c r="I39" s="303"/>
      <c r="J39" s="303"/>
      <c r="K39" s="303"/>
      <c r="L39" s="303"/>
      <c r="M39" s="303"/>
      <c r="N39" s="303"/>
      <c r="O39" s="303"/>
      <c r="P39" s="303"/>
      <c r="Q39" s="280"/>
      <c r="R39"/>
      <c r="S39" s="231"/>
    </row>
    <row r="40" spans="2:19" ht="15">
      <c r="B40" s="264"/>
      <c r="C40" s="314"/>
      <c r="D40" s="257"/>
      <c r="E40" s="277"/>
      <c r="F40" s="257"/>
      <c r="G40" s="311"/>
      <c r="H40" s="305"/>
      <c r="I40" s="303"/>
      <c r="J40" s="303"/>
      <c r="K40" s="303"/>
      <c r="L40" s="303"/>
      <c r="M40" s="303"/>
      <c r="N40" s="303"/>
      <c r="O40" s="303"/>
      <c r="P40" s="303"/>
      <c r="Q40" s="280"/>
      <c r="R40"/>
      <c r="S40" s="231"/>
    </row>
    <row r="41" spans="2:19" ht="15">
      <c r="B41" s="264"/>
      <c r="C41" s="314"/>
      <c r="D41"/>
      <c r="E41" s="300"/>
      <c r="F41"/>
      <c r="G41" s="313"/>
      <c r="H41" s="303"/>
      <c r="I41" s="303"/>
      <c r="J41" s="303"/>
      <c r="K41" s="303"/>
      <c r="L41" s="303"/>
      <c r="M41" s="303"/>
      <c r="N41" s="303"/>
      <c r="O41" s="303"/>
      <c r="P41" s="303"/>
      <c r="Q41" s="280"/>
      <c r="R41"/>
      <c r="S41" s="231"/>
    </row>
    <row r="42" spans="2:19" ht="15">
      <c r="B42" s="264"/>
      <c r="C42" s="314"/>
      <c r="D42" s="257"/>
      <c r="E42" s="277"/>
      <c r="F42" s="257"/>
      <c r="G42" s="309"/>
      <c r="H42" s="303"/>
      <c r="I42" s="303"/>
      <c r="J42" s="303"/>
      <c r="K42" s="303"/>
      <c r="L42" s="303"/>
      <c r="M42" s="303"/>
      <c r="N42" s="303"/>
      <c r="O42" s="303"/>
      <c r="P42" s="303"/>
      <c r="Q42" s="280"/>
      <c r="R42"/>
      <c r="S42" s="231"/>
    </row>
    <row r="43" spans="2:19" ht="15">
      <c r="B43" s="264"/>
      <c r="C43" s="314"/>
      <c r="D43"/>
      <c r="E43" s="277"/>
      <c r="F43" s="257"/>
      <c r="G43" s="311"/>
      <c r="H43" s="305"/>
      <c r="I43" s="303"/>
      <c r="J43" s="303"/>
      <c r="K43" s="303"/>
      <c r="L43" s="303"/>
      <c r="M43" s="303"/>
      <c r="N43" s="303"/>
      <c r="O43" s="303"/>
      <c r="P43" s="303"/>
      <c r="Q43" s="280"/>
      <c r="R43"/>
      <c r="S43" s="231"/>
    </row>
    <row r="44" spans="2:19" ht="15">
      <c r="B44" s="264"/>
      <c r="C44" s="314"/>
      <c r="D44" s="257"/>
      <c r="E44" s="277"/>
      <c r="F44" s="257"/>
      <c r="G44" s="309"/>
      <c r="H44" s="303"/>
      <c r="I44" s="303"/>
      <c r="J44" s="303"/>
      <c r="K44" s="303"/>
      <c r="L44" s="303"/>
      <c r="M44" s="303"/>
      <c r="N44" s="303"/>
      <c r="O44" s="303"/>
      <c r="P44" s="303"/>
      <c r="Q44" s="280"/>
      <c r="R44"/>
      <c r="S44" s="231"/>
    </row>
    <row r="45" spans="2:19" ht="15">
      <c r="B45" s="264"/>
      <c r="C45" s="314"/>
      <c r="D45" s="257"/>
      <c r="E45" s="277"/>
      <c r="F45" s="257"/>
      <c r="G45" s="309"/>
      <c r="H45" s="303"/>
      <c r="I45" s="303"/>
      <c r="J45" s="303"/>
      <c r="K45" s="303"/>
      <c r="L45" s="303"/>
      <c r="M45" s="303"/>
      <c r="N45" s="303"/>
      <c r="O45" s="303"/>
      <c r="P45" s="303"/>
      <c r="Q45" s="280"/>
      <c r="R45"/>
      <c r="S45" s="231"/>
    </row>
    <row r="46" spans="2:19" ht="15">
      <c r="B46" s="264"/>
      <c r="C46" s="314"/>
      <c r="D46" s="257"/>
      <c r="E46" s="277"/>
      <c r="F46" s="257"/>
      <c r="G46" s="309"/>
      <c r="H46" s="303"/>
      <c r="I46" s="303"/>
      <c r="J46" s="303"/>
      <c r="K46" s="303"/>
      <c r="L46" s="303"/>
      <c r="M46" s="303"/>
      <c r="N46" s="303"/>
      <c r="O46" s="303"/>
      <c r="P46" s="303"/>
      <c r="Q46" s="280"/>
      <c r="R46"/>
      <c r="S46" s="231"/>
    </row>
    <row r="47" spans="2:19" ht="15">
      <c r="B47" s="264"/>
      <c r="C47" s="314"/>
      <c r="D47" s="257"/>
      <c r="E47" s="277"/>
      <c r="F47" s="257"/>
      <c r="G47" s="309"/>
      <c r="H47" s="303"/>
      <c r="I47" s="303"/>
      <c r="J47" s="303"/>
      <c r="K47" s="303"/>
      <c r="L47" s="303"/>
      <c r="M47" s="303"/>
      <c r="N47" s="303"/>
      <c r="O47" s="303"/>
      <c r="P47" s="303"/>
      <c r="Q47" s="280"/>
      <c r="R47"/>
      <c r="S47" s="231"/>
    </row>
    <row r="48" spans="2:19" ht="15">
      <c r="B48" s="264"/>
      <c r="C48" s="314"/>
      <c r="D48" s="257"/>
      <c r="E48" s="277"/>
      <c r="F48" s="257"/>
      <c r="G48" s="309"/>
      <c r="H48" s="303"/>
      <c r="I48" s="303"/>
      <c r="J48" s="303"/>
      <c r="K48" s="303"/>
      <c r="L48" s="303"/>
      <c r="M48" s="303"/>
      <c r="N48" s="303"/>
      <c r="O48" s="303"/>
      <c r="P48" s="303"/>
      <c r="Q48" s="280"/>
      <c r="R48"/>
      <c r="S48" s="231"/>
    </row>
    <row r="49" spans="2:19" ht="15">
      <c r="B49" s="264"/>
      <c r="C49" s="314"/>
      <c r="D49" s="257"/>
      <c r="E49" s="277"/>
      <c r="F49" s="257"/>
      <c r="G49" s="309"/>
      <c r="H49" s="303"/>
      <c r="I49" s="303"/>
      <c r="J49" s="303"/>
      <c r="K49" s="303"/>
      <c r="L49" s="303"/>
      <c r="M49" s="303"/>
      <c r="N49" s="303"/>
      <c r="O49" s="303"/>
      <c r="P49" s="303"/>
      <c r="Q49" s="280"/>
      <c r="R49"/>
      <c r="S49" s="231"/>
    </row>
    <row r="50" spans="2:19" ht="15">
      <c r="B50" s="264"/>
      <c r="C50" s="314"/>
      <c r="D50"/>
      <c r="E50" s="300"/>
      <c r="F50" s="261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280"/>
      <c r="R50"/>
      <c r="S50" s="231"/>
    </row>
    <row r="51" spans="2:19" ht="15">
      <c r="B51" s="264"/>
      <c r="C51" s="314"/>
      <c r="D51"/>
      <c r="E51" s="300"/>
      <c r="F51" s="261"/>
      <c r="G51" s="303"/>
      <c r="H51" s="303"/>
      <c r="I51" s="303"/>
      <c r="J51" s="303"/>
      <c r="K51" s="303"/>
      <c r="L51" s="303"/>
      <c r="M51" s="303"/>
      <c r="N51" s="303"/>
      <c r="O51" s="303"/>
      <c r="P51" s="303"/>
      <c r="Q51" s="280"/>
      <c r="R51"/>
      <c r="S51" s="231"/>
    </row>
    <row r="52" spans="2:19" ht="15">
      <c r="B52" s="264"/>
      <c r="C52" s="314"/>
      <c r="D52"/>
      <c r="E52" s="300"/>
      <c r="F52" s="261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280"/>
      <c r="R52"/>
      <c r="S52" s="231"/>
    </row>
    <row r="53" spans="2:19" ht="15">
      <c r="B53" s="264"/>
      <c r="C53" s="314"/>
      <c r="D53"/>
      <c r="E53" s="300"/>
      <c r="F53" s="261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280"/>
      <c r="R53"/>
      <c r="S53" s="231"/>
    </row>
    <row r="54" spans="2:19" ht="15">
      <c r="B54" s="264"/>
      <c r="C54" s="314"/>
      <c r="D54"/>
      <c r="E54" s="300"/>
      <c r="F54" s="261"/>
      <c r="G54" s="303"/>
      <c r="H54" s="303"/>
      <c r="I54" s="303"/>
      <c r="J54" s="303"/>
      <c r="K54" s="303"/>
      <c r="L54" s="303"/>
      <c r="M54" s="303"/>
      <c r="N54" s="303"/>
      <c r="O54" s="303"/>
      <c r="P54" s="303"/>
      <c r="Q54" s="280"/>
      <c r="R54"/>
      <c r="S54" s="231"/>
    </row>
    <row r="55" spans="2:19" ht="15">
      <c r="B55" s="264"/>
      <c r="C55" s="314"/>
      <c r="D55"/>
      <c r="E55" s="300"/>
      <c r="F55" s="261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280"/>
      <c r="R55"/>
      <c r="S55" s="231"/>
    </row>
    <row r="56" spans="2:19" ht="15">
      <c r="B56" s="264"/>
      <c r="C56" s="314"/>
      <c r="D56"/>
      <c r="E56" s="300"/>
      <c r="F56" s="261"/>
      <c r="G56" s="303"/>
      <c r="H56" s="303"/>
      <c r="I56" s="303"/>
      <c r="J56" s="303"/>
      <c r="K56" s="303"/>
      <c r="L56" s="303"/>
      <c r="M56" s="303"/>
      <c r="N56" s="303"/>
      <c r="O56" s="303"/>
      <c r="P56" s="303"/>
      <c r="Q56" s="280"/>
      <c r="R56"/>
      <c r="S56" s="231"/>
    </row>
    <row r="57" spans="2:19" ht="15">
      <c r="B57" s="264"/>
      <c r="C57" s="314"/>
      <c r="D57"/>
      <c r="E57" s="300"/>
      <c r="F57" s="261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280"/>
      <c r="R57"/>
      <c r="S57" s="231"/>
    </row>
    <row r="58" spans="2:19" ht="15">
      <c r="B58" s="264"/>
      <c r="C58" s="314"/>
      <c r="D58"/>
      <c r="E58" s="300"/>
      <c r="F58" s="261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280"/>
      <c r="R58"/>
      <c r="S58" s="231"/>
    </row>
    <row r="59" spans="2:19" ht="15">
      <c r="B59" s="264"/>
      <c r="C59" s="314"/>
      <c r="D59"/>
      <c r="E59" s="300"/>
      <c r="F59" s="261"/>
      <c r="G59" s="303"/>
      <c r="H59" s="303"/>
      <c r="I59" s="303"/>
      <c r="J59" s="303"/>
      <c r="K59" s="303"/>
      <c r="L59" s="303"/>
      <c r="M59" s="303"/>
      <c r="N59" s="303"/>
      <c r="O59" s="303"/>
      <c r="P59" s="303"/>
      <c r="Q59" s="280"/>
      <c r="R59"/>
      <c r="S59" s="231"/>
    </row>
    <row r="60" spans="2:19" ht="15">
      <c r="B60" s="264"/>
      <c r="C60" s="314"/>
      <c r="D60"/>
      <c r="E60" s="300"/>
      <c r="F60" s="261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280"/>
      <c r="R60"/>
      <c r="S60" s="231"/>
    </row>
    <row r="61" spans="2:19" ht="15">
      <c r="B61" s="264"/>
      <c r="C61" s="314"/>
      <c r="D61"/>
      <c r="E61" s="300"/>
      <c r="F61" s="261"/>
      <c r="G61" s="303"/>
      <c r="H61" s="303"/>
      <c r="I61" s="303"/>
      <c r="J61" s="303"/>
      <c r="K61" s="303"/>
      <c r="L61" s="303"/>
      <c r="M61" s="303"/>
      <c r="N61" s="303"/>
      <c r="O61" s="303"/>
      <c r="P61" s="303"/>
      <c r="Q61" s="280"/>
      <c r="R61"/>
      <c r="S61" s="231"/>
    </row>
    <row r="62" spans="2:19" ht="15">
      <c r="B62" s="264"/>
      <c r="C62" s="314"/>
      <c r="D62"/>
      <c r="E62" s="300"/>
      <c r="F62" s="261"/>
      <c r="G62" s="303"/>
      <c r="H62" s="303"/>
      <c r="I62" s="303"/>
      <c r="J62" s="303"/>
      <c r="K62" s="303"/>
      <c r="L62" s="303"/>
      <c r="M62" s="303"/>
      <c r="N62" s="303"/>
      <c r="O62" s="303"/>
      <c r="P62" s="303"/>
      <c r="Q62" s="280"/>
      <c r="R62"/>
      <c r="S62" s="231"/>
    </row>
    <row r="63" spans="2:19" ht="15">
      <c r="B63" s="264"/>
      <c r="C63" s="314"/>
      <c r="D63"/>
      <c r="E63" s="300"/>
      <c r="F63" s="261"/>
      <c r="G63" s="303"/>
      <c r="H63" s="303"/>
      <c r="I63" s="303"/>
      <c r="J63" s="303"/>
      <c r="K63" s="303"/>
      <c r="L63" s="303"/>
      <c r="M63" s="303"/>
      <c r="N63" s="303"/>
      <c r="O63" s="303"/>
      <c r="P63" s="303"/>
      <c r="Q63" s="280"/>
      <c r="R63"/>
      <c r="S63" s="231"/>
    </row>
    <row r="64" spans="2:19" ht="15">
      <c r="B64"/>
      <c r="C64"/>
      <c r="D64"/>
      <c r="E64" s="300"/>
      <c r="F64" s="261"/>
      <c r="G64"/>
      <c r="H64"/>
      <c r="I64"/>
      <c r="J64"/>
      <c r="K64"/>
      <c r="L64"/>
      <c r="M64"/>
      <c r="N64"/>
      <c r="O64"/>
      <c r="P64"/>
      <c r="Q64" s="280"/>
      <c r="R64"/>
      <c r="S64"/>
    </row>
    <row r="66" spans="2:19" ht="15">
      <c r="B66" s="270" t="s">
        <v>9</v>
      </c>
      <c r="C66" s="314">
        <f>RANK(Q66,Q$66:Q$173)</f>
        <v>1</v>
      </c>
      <c r="D66" s="3" t="s">
        <v>363</v>
      </c>
      <c r="E66" s="354" t="s">
        <v>189</v>
      </c>
      <c r="F66" t="s">
        <v>223</v>
      </c>
      <c r="G66" s="280">
        <v>98</v>
      </c>
      <c r="H66" s="303">
        <v>98</v>
      </c>
      <c r="I66"/>
      <c r="J66"/>
      <c r="K66"/>
      <c r="L66"/>
      <c r="M66"/>
      <c r="N66"/>
      <c r="O66"/>
      <c r="P66"/>
      <c r="Q66" s="384">
        <v>196</v>
      </c>
      <c r="R66" s="99">
        <v>2</v>
      </c>
      <c r="S66" s="98">
        <v>98</v>
      </c>
    </row>
    <row r="67" spans="2:19" ht="15">
      <c r="B67" s="270"/>
      <c r="C67" s="314">
        <f t="shared" ref="C67:C109" si="1">RANK(Q67,Q$66:Q$173)</f>
        <v>2</v>
      </c>
      <c r="D67" s="3" t="s">
        <v>37</v>
      </c>
      <c r="E67" s="335" t="s">
        <v>3</v>
      </c>
      <c r="F67" s="257" t="s">
        <v>216</v>
      </c>
      <c r="G67" s="304">
        <v>97</v>
      </c>
      <c r="H67" s="305">
        <v>96</v>
      </c>
      <c r="I67"/>
      <c r="J67"/>
      <c r="K67"/>
      <c r="L67"/>
      <c r="M67"/>
      <c r="N67"/>
      <c r="O67"/>
      <c r="P67"/>
      <c r="Q67" s="384">
        <v>193</v>
      </c>
      <c r="R67" s="99">
        <v>2</v>
      </c>
      <c r="S67" s="98">
        <v>96.5</v>
      </c>
    </row>
    <row r="68" spans="2:19" ht="15">
      <c r="B68" s="270"/>
      <c r="C68" s="314">
        <f t="shared" si="1"/>
        <v>3</v>
      </c>
      <c r="D68" s="3" t="s">
        <v>224</v>
      </c>
      <c r="E68" s="354" t="s">
        <v>4</v>
      </c>
      <c r="F68" t="s">
        <v>207</v>
      </c>
      <c r="G68" s="280">
        <v>94</v>
      </c>
      <c r="H68" s="305">
        <v>95</v>
      </c>
      <c r="I68"/>
      <c r="J68"/>
      <c r="K68"/>
      <c r="L68"/>
      <c r="M68"/>
      <c r="N68"/>
      <c r="O68"/>
      <c r="P68"/>
      <c r="Q68" s="384">
        <v>189</v>
      </c>
      <c r="R68" s="99">
        <v>2</v>
      </c>
      <c r="S68" s="98">
        <v>94.5</v>
      </c>
    </row>
    <row r="69" spans="2:19" ht="15">
      <c r="B69" s="270"/>
      <c r="C69" s="314">
        <f t="shared" si="1"/>
        <v>4</v>
      </c>
      <c r="D69" s="3" t="s">
        <v>67</v>
      </c>
      <c r="E69" s="335" t="s">
        <v>3</v>
      </c>
      <c r="F69" s="257" t="s">
        <v>225</v>
      </c>
      <c r="G69" s="304">
        <v>93</v>
      </c>
      <c r="H69" s="305">
        <v>94</v>
      </c>
      <c r="I69"/>
      <c r="J69"/>
      <c r="K69"/>
      <c r="L69"/>
      <c r="M69"/>
      <c r="N69"/>
      <c r="O69"/>
      <c r="P69"/>
      <c r="Q69" s="384">
        <v>187</v>
      </c>
      <c r="R69" s="99">
        <v>2</v>
      </c>
      <c r="S69" s="98">
        <v>93.5</v>
      </c>
    </row>
    <row r="70" spans="2:19" ht="15">
      <c r="B70" s="270"/>
      <c r="C70" s="314">
        <f t="shared" si="1"/>
        <v>5</v>
      </c>
      <c r="D70" s="3" t="s">
        <v>197</v>
      </c>
      <c r="E70" s="354" t="s">
        <v>5</v>
      </c>
      <c r="F70" t="s">
        <v>205</v>
      </c>
      <c r="G70" s="280">
        <v>89</v>
      </c>
      <c r="H70" s="303">
        <v>90</v>
      </c>
      <c r="I70"/>
      <c r="J70"/>
      <c r="K70"/>
      <c r="L70"/>
      <c r="M70"/>
      <c r="N70"/>
      <c r="O70"/>
      <c r="P70"/>
      <c r="Q70" s="384">
        <v>179</v>
      </c>
      <c r="R70" s="99">
        <v>2</v>
      </c>
      <c r="S70" s="98">
        <v>89.5</v>
      </c>
    </row>
    <row r="71" spans="2:19" ht="15">
      <c r="B71" s="270"/>
      <c r="C71" s="314">
        <f t="shared" si="1"/>
        <v>6</v>
      </c>
      <c r="D71" s="3" t="s">
        <v>286</v>
      </c>
      <c r="E71" s="354" t="s">
        <v>189</v>
      </c>
      <c r="F71" t="s">
        <v>223</v>
      </c>
      <c r="G71" s="280">
        <v>95</v>
      </c>
      <c r="H71" s="303">
        <v>83</v>
      </c>
      <c r="I71"/>
      <c r="J71"/>
      <c r="K71"/>
      <c r="L71"/>
      <c r="M71"/>
      <c r="N71"/>
      <c r="O71"/>
      <c r="P71"/>
      <c r="Q71" s="384">
        <v>178</v>
      </c>
      <c r="R71" s="99">
        <v>2</v>
      </c>
      <c r="S71" s="98">
        <v>89</v>
      </c>
    </row>
    <row r="72" spans="2:19" ht="15">
      <c r="B72" s="270"/>
      <c r="C72" s="314">
        <f t="shared" si="1"/>
        <v>7</v>
      </c>
      <c r="D72" s="3" t="s">
        <v>370</v>
      </c>
      <c r="E72" s="354" t="s">
        <v>3</v>
      </c>
      <c r="F72" t="s">
        <v>207</v>
      </c>
      <c r="G72" s="280">
        <v>88</v>
      </c>
      <c r="H72" s="305">
        <v>89</v>
      </c>
      <c r="I72"/>
      <c r="J72"/>
      <c r="K72"/>
      <c r="L72"/>
      <c r="M72"/>
      <c r="N72"/>
      <c r="O72"/>
      <c r="P72"/>
      <c r="Q72" s="384">
        <v>177</v>
      </c>
      <c r="R72" s="99">
        <v>2</v>
      </c>
      <c r="S72" s="98">
        <v>88.5</v>
      </c>
    </row>
    <row r="73" spans="2:19" ht="15">
      <c r="B73" s="270"/>
      <c r="C73" s="314">
        <f t="shared" si="1"/>
        <v>8</v>
      </c>
      <c r="D73" s="3" t="s">
        <v>371</v>
      </c>
      <c r="E73" s="354" t="s">
        <v>4</v>
      </c>
      <c r="F73" t="s">
        <v>213</v>
      </c>
      <c r="G73" s="280">
        <v>87</v>
      </c>
      <c r="H73" s="303">
        <v>82</v>
      </c>
      <c r="I73"/>
      <c r="J73"/>
      <c r="K73"/>
      <c r="L73"/>
      <c r="M73"/>
      <c r="N73"/>
      <c r="O73"/>
      <c r="P73"/>
      <c r="Q73" s="384">
        <v>169</v>
      </c>
      <c r="R73" s="99">
        <v>2</v>
      </c>
      <c r="S73" s="98">
        <v>84.5</v>
      </c>
    </row>
    <row r="74" spans="2:19" ht="15">
      <c r="B74" s="270"/>
      <c r="C74" s="314">
        <f t="shared" si="1"/>
        <v>9</v>
      </c>
      <c r="D74" s="3" t="s">
        <v>373</v>
      </c>
      <c r="E74" s="354" t="s">
        <v>3</v>
      </c>
      <c r="F74" t="s">
        <v>213</v>
      </c>
      <c r="G74" s="280">
        <v>84</v>
      </c>
      <c r="H74" s="305">
        <v>78</v>
      </c>
      <c r="I74"/>
      <c r="J74"/>
      <c r="K74"/>
      <c r="L74"/>
      <c r="M74"/>
      <c r="N74"/>
      <c r="O74"/>
      <c r="P74"/>
      <c r="Q74" s="384">
        <v>162</v>
      </c>
      <c r="R74" s="99">
        <v>2</v>
      </c>
      <c r="S74" s="98">
        <v>81</v>
      </c>
    </row>
    <row r="75" spans="2:19" ht="15">
      <c r="B75" s="270"/>
      <c r="C75" s="314">
        <f t="shared" si="1"/>
        <v>9</v>
      </c>
      <c r="D75" s="3" t="s">
        <v>234</v>
      </c>
      <c r="E75" s="354" t="s">
        <v>189</v>
      </c>
      <c r="F75" t="s">
        <v>228</v>
      </c>
      <c r="G75" s="280">
        <v>83</v>
      </c>
      <c r="H75" s="305">
        <v>79</v>
      </c>
      <c r="I75"/>
      <c r="J75"/>
      <c r="K75"/>
      <c r="L75"/>
      <c r="M75"/>
      <c r="N75"/>
      <c r="O75"/>
      <c r="P75"/>
      <c r="Q75" s="384">
        <v>162</v>
      </c>
      <c r="R75" s="99">
        <v>2</v>
      </c>
      <c r="S75" s="98">
        <v>81</v>
      </c>
    </row>
    <row r="76" spans="2:19" ht="15">
      <c r="B76" s="270"/>
      <c r="C76" s="314">
        <f t="shared" si="1"/>
        <v>11</v>
      </c>
      <c r="D76" s="3" t="s">
        <v>372</v>
      </c>
      <c r="E76" s="354" t="s">
        <v>3</v>
      </c>
      <c r="F76" t="s">
        <v>208</v>
      </c>
      <c r="G76" s="280">
        <v>86</v>
      </c>
      <c r="H76" s="303">
        <v>72</v>
      </c>
      <c r="I76"/>
      <c r="J76"/>
      <c r="K76"/>
      <c r="L76"/>
      <c r="M76"/>
      <c r="N76"/>
      <c r="O76"/>
      <c r="P76"/>
      <c r="Q76" s="384">
        <v>158</v>
      </c>
      <c r="R76" s="99">
        <v>2</v>
      </c>
      <c r="S76" s="98">
        <v>79</v>
      </c>
    </row>
    <row r="77" spans="2:19" ht="15">
      <c r="B77" s="270"/>
      <c r="C77" s="314">
        <f t="shared" si="1"/>
        <v>12</v>
      </c>
      <c r="D77" s="3" t="s">
        <v>378</v>
      </c>
      <c r="E77" s="354" t="s">
        <v>5</v>
      </c>
      <c r="F77" t="s">
        <v>229</v>
      </c>
      <c r="G77" s="280">
        <v>80</v>
      </c>
      <c r="H77" s="303">
        <v>74</v>
      </c>
      <c r="I77"/>
      <c r="J77"/>
      <c r="K77"/>
      <c r="L77"/>
      <c r="M77"/>
      <c r="N77"/>
      <c r="O77"/>
      <c r="P77"/>
      <c r="Q77" s="384">
        <v>154</v>
      </c>
      <c r="R77" s="99">
        <v>2</v>
      </c>
      <c r="S77" s="98">
        <v>77</v>
      </c>
    </row>
    <row r="78" spans="2:19" ht="15">
      <c r="B78" s="270"/>
      <c r="C78" s="314">
        <f t="shared" si="1"/>
        <v>13</v>
      </c>
      <c r="D78" t="s">
        <v>236</v>
      </c>
      <c r="E78" s="300" t="s">
        <v>4</v>
      </c>
      <c r="F78" t="s">
        <v>216</v>
      </c>
      <c r="G78" s="280">
        <v>77</v>
      </c>
      <c r="H78" s="303">
        <v>76</v>
      </c>
      <c r="I78"/>
      <c r="J78"/>
      <c r="K78"/>
      <c r="L78"/>
      <c r="M78"/>
      <c r="N78"/>
      <c r="O78"/>
      <c r="P78"/>
      <c r="Q78" s="384">
        <v>153</v>
      </c>
      <c r="R78" s="99">
        <v>2</v>
      </c>
      <c r="S78" s="98">
        <v>76.5</v>
      </c>
    </row>
    <row r="79" spans="2:19" ht="15">
      <c r="B79" s="270"/>
      <c r="C79" s="314">
        <f t="shared" si="1"/>
        <v>14</v>
      </c>
      <c r="D79" t="s">
        <v>362</v>
      </c>
      <c r="E79" s="300" t="s">
        <v>4</v>
      </c>
      <c r="F79" t="s">
        <v>205</v>
      </c>
      <c r="G79" s="280">
        <v>99</v>
      </c>
      <c r="H79" s="305"/>
      <c r="I79"/>
      <c r="J79"/>
      <c r="K79"/>
      <c r="L79"/>
      <c r="M79"/>
      <c r="N79"/>
      <c r="O79"/>
      <c r="P79"/>
      <c r="Q79" s="384">
        <v>99</v>
      </c>
      <c r="R79" s="99">
        <v>1</v>
      </c>
      <c r="S79" s="98">
        <v>99</v>
      </c>
    </row>
    <row r="80" spans="2:19" ht="15">
      <c r="B80" s="270"/>
      <c r="C80" s="314">
        <f t="shared" si="1"/>
        <v>14</v>
      </c>
      <c r="D80" t="s">
        <v>567</v>
      </c>
      <c r="E80" s="300" t="s">
        <v>4</v>
      </c>
      <c r="F80" t="s">
        <v>205</v>
      </c>
      <c r="G80" s="280"/>
      <c r="H80" s="305">
        <v>99</v>
      </c>
      <c r="I80"/>
      <c r="J80"/>
      <c r="K80"/>
      <c r="L80"/>
      <c r="M80"/>
      <c r="N80"/>
      <c r="O80"/>
      <c r="P80"/>
      <c r="Q80" s="384">
        <v>99</v>
      </c>
      <c r="R80" s="99">
        <v>1</v>
      </c>
      <c r="S80" s="98">
        <v>99</v>
      </c>
    </row>
    <row r="81" spans="2:19" ht="15">
      <c r="B81" s="270"/>
      <c r="C81" s="314">
        <f t="shared" si="1"/>
        <v>16</v>
      </c>
      <c r="D81" t="s">
        <v>546</v>
      </c>
      <c r="E81" s="300" t="s">
        <v>5</v>
      </c>
      <c r="F81" t="s">
        <v>216</v>
      </c>
      <c r="G81" s="280"/>
      <c r="H81" s="305">
        <v>97</v>
      </c>
      <c r="I81"/>
      <c r="J81"/>
      <c r="K81"/>
      <c r="L81"/>
      <c r="M81"/>
      <c r="N81"/>
      <c r="O81"/>
      <c r="P81"/>
      <c r="Q81" s="384">
        <v>97</v>
      </c>
      <c r="R81" s="99">
        <v>1</v>
      </c>
      <c r="S81" s="98">
        <v>97</v>
      </c>
    </row>
    <row r="82" spans="2:19" ht="15">
      <c r="B82" s="270"/>
      <c r="C82" s="314">
        <f t="shared" si="1"/>
        <v>17</v>
      </c>
      <c r="D82" t="s">
        <v>274</v>
      </c>
      <c r="E82" s="300" t="s">
        <v>3</v>
      </c>
      <c r="F82" t="s">
        <v>207</v>
      </c>
      <c r="G82" s="280">
        <v>96</v>
      </c>
      <c r="H82" s="303"/>
      <c r="I82"/>
      <c r="J82"/>
      <c r="K82"/>
      <c r="L82"/>
      <c r="M82"/>
      <c r="N82"/>
      <c r="O82"/>
      <c r="P82"/>
      <c r="Q82" s="384">
        <v>96</v>
      </c>
      <c r="R82" s="99">
        <v>1</v>
      </c>
      <c r="S82" s="98">
        <v>96</v>
      </c>
    </row>
    <row r="83" spans="2:19" ht="15">
      <c r="B83" s="270"/>
      <c r="C83" s="314">
        <f t="shared" si="1"/>
        <v>18</v>
      </c>
      <c r="D83" t="s">
        <v>547</v>
      </c>
      <c r="E83" s="300" t="s">
        <v>189</v>
      </c>
      <c r="F83" t="s">
        <v>225</v>
      </c>
      <c r="G83" s="280"/>
      <c r="H83" s="303">
        <v>93</v>
      </c>
      <c r="I83"/>
      <c r="J83"/>
      <c r="K83"/>
      <c r="L83"/>
      <c r="M83"/>
      <c r="N83"/>
      <c r="O83"/>
      <c r="P83"/>
      <c r="Q83" s="384">
        <v>93</v>
      </c>
      <c r="R83" s="99">
        <v>1</v>
      </c>
      <c r="S83" s="98">
        <v>93</v>
      </c>
    </row>
    <row r="84" spans="2:19" ht="15">
      <c r="B84" s="270"/>
      <c r="C84" s="314">
        <f t="shared" si="1"/>
        <v>19</v>
      </c>
      <c r="D84" t="s">
        <v>49</v>
      </c>
      <c r="E84" s="300" t="s">
        <v>3</v>
      </c>
      <c r="F84" t="s">
        <v>207</v>
      </c>
      <c r="G84" s="280">
        <v>92</v>
      </c>
      <c r="H84" s="305"/>
      <c r="I84"/>
      <c r="J84"/>
      <c r="K84"/>
      <c r="L84"/>
      <c r="M84"/>
      <c r="N84"/>
      <c r="O84"/>
      <c r="P84"/>
      <c r="Q84" s="384">
        <v>92</v>
      </c>
      <c r="R84" s="99">
        <v>1</v>
      </c>
      <c r="S84" s="98">
        <v>92</v>
      </c>
    </row>
    <row r="85" spans="2:19" ht="15">
      <c r="B85" s="270"/>
      <c r="C85" s="314">
        <f t="shared" si="1"/>
        <v>19</v>
      </c>
      <c r="D85" t="s">
        <v>548</v>
      </c>
      <c r="E85" s="300" t="s">
        <v>189</v>
      </c>
      <c r="F85" t="s">
        <v>226</v>
      </c>
      <c r="G85" s="280"/>
      <c r="H85" s="303">
        <v>92</v>
      </c>
      <c r="I85"/>
      <c r="J85"/>
      <c r="K85"/>
      <c r="L85"/>
      <c r="M85"/>
      <c r="N85"/>
      <c r="O85"/>
      <c r="P85"/>
      <c r="Q85" s="384">
        <v>92</v>
      </c>
      <c r="R85" s="99">
        <v>1</v>
      </c>
      <c r="S85" s="98">
        <v>92</v>
      </c>
    </row>
    <row r="86" spans="2:19" ht="15">
      <c r="B86" s="270"/>
      <c r="C86" s="314">
        <f t="shared" si="1"/>
        <v>21</v>
      </c>
      <c r="D86" t="s">
        <v>549</v>
      </c>
      <c r="E86" s="300" t="s">
        <v>5</v>
      </c>
      <c r="F86" t="s">
        <v>226</v>
      </c>
      <c r="G86" s="280"/>
      <c r="H86" s="303">
        <v>91</v>
      </c>
      <c r="I86"/>
      <c r="J86"/>
      <c r="K86"/>
      <c r="L86"/>
      <c r="M86"/>
      <c r="N86"/>
      <c r="O86"/>
      <c r="P86"/>
      <c r="Q86" s="384">
        <v>91</v>
      </c>
      <c r="R86" s="99">
        <v>1</v>
      </c>
      <c r="S86" s="98">
        <v>91</v>
      </c>
    </row>
    <row r="87" spans="2:19" ht="15">
      <c r="B87" s="270"/>
      <c r="C87" s="314">
        <f t="shared" si="1"/>
        <v>21</v>
      </c>
      <c r="D87" t="s">
        <v>366</v>
      </c>
      <c r="E87" s="300" t="s">
        <v>189</v>
      </c>
      <c r="F87" t="s">
        <v>223</v>
      </c>
      <c r="G87" s="280">
        <v>91</v>
      </c>
      <c r="H87" s="303"/>
      <c r="I87"/>
      <c r="J87"/>
      <c r="K87"/>
      <c r="L87"/>
      <c r="M87"/>
      <c r="N87"/>
      <c r="O87"/>
      <c r="P87"/>
      <c r="Q87" s="384">
        <v>91</v>
      </c>
      <c r="R87" s="99">
        <v>1</v>
      </c>
      <c r="S87" s="98">
        <v>91</v>
      </c>
    </row>
    <row r="88" spans="2:19" ht="15">
      <c r="B88" s="270"/>
      <c r="C88" s="314">
        <f t="shared" si="1"/>
        <v>23</v>
      </c>
      <c r="D88" t="s">
        <v>369</v>
      </c>
      <c r="E88" s="300" t="s">
        <v>5</v>
      </c>
      <c r="F88" t="s">
        <v>207</v>
      </c>
      <c r="G88" s="280">
        <v>90</v>
      </c>
      <c r="H88" s="303"/>
      <c r="I88"/>
      <c r="J88"/>
      <c r="K88"/>
      <c r="L88"/>
      <c r="M88"/>
      <c r="N88"/>
      <c r="O88"/>
      <c r="P88"/>
      <c r="Q88" s="384">
        <v>90</v>
      </c>
      <c r="R88" s="99">
        <v>1</v>
      </c>
      <c r="S88" s="98">
        <v>90</v>
      </c>
    </row>
    <row r="89" spans="2:19" ht="15">
      <c r="B89" s="270"/>
      <c r="C89" s="314">
        <f t="shared" si="1"/>
        <v>24</v>
      </c>
      <c r="D89" t="s">
        <v>551</v>
      </c>
      <c r="E89" s="300" t="s">
        <v>4</v>
      </c>
      <c r="F89" t="s">
        <v>222</v>
      </c>
      <c r="G89" s="280"/>
      <c r="H89" s="305">
        <v>88</v>
      </c>
      <c r="I89"/>
      <c r="J89"/>
      <c r="K89"/>
      <c r="L89"/>
      <c r="M89"/>
      <c r="N89"/>
      <c r="O89"/>
      <c r="P89"/>
      <c r="Q89" s="384">
        <v>88</v>
      </c>
      <c r="R89" s="99">
        <v>1</v>
      </c>
      <c r="S89" s="98">
        <v>88</v>
      </c>
    </row>
    <row r="90" spans="2:19" ht="15">
      <c r="B90" s="270"/>
      <c r="C90" s="314">
        <f t="shared" si="1"/>
        <v>25</v>
      </c>
      <c r="D90" t="s">
        <v>89</v>
      </c>
      <c r="E90" s="277" t="s">
        <v>4</v>
      </c>
      <c r="F90" s="257" t="s">
        <v>219</v>
      </c>
      <c r="G90" s="304"/>
      <c r="H90" s="305">
        <v>87</v>
      </c>
      <c r="I90"/>
      <c r="J90"/>
      <c r="K90"/>
      <c r="L90"/>
      <c r="M90"/>
      <c r="N90"/>
      <c r="O90"/>
      <c r="P90"/>
      <c r="Q90" s="384">
        <v>87</v>
      </c>
      <c r="R90" s="99">
        <v>1</v>
      </c>
      <c r="S90" s="98">
        <v>87</v>
      </c>
    </row>
    <row r="91" spans="2:19" ht="15">
      <c r="B91" s="270"/>
      <c r="C91" s="314">
        <f t="shared" si="1"/>
        <v>26</v>
      </c>
      <c r="D91" t="s">
        <v>553</v>
      </c>
      <c r="E91" s="277" t="s">
        <v>4</v>
      </c>
      <c r="F91" s="257" t="s">
        <v>207</v>
      </c>
      <c r="G91" s="304"/>
      <c r="H91" s="305">
        <v>86</v>
      </c>
      <c r="I91"/>
      <c r="J91"/>
      <c r="K91"/>
      <c r="L91"/>
      <c r="M91"/>
      <c r="N91"/>
      <c r="O91"/>
      <c r="P91"/>
      <c r="Q91" s="384">
        <v>86</v>
      </c>
      <c r="R91" s="99">
        <v>1</v>
      </c>
      <c r="S91" s="98">
        <v>86</v>
      </c>
    </row>
    <row r="92" spans="2:19" ht="15">
      <c r="B92" s="270"/>
      <c r="C92" s="314">
        <f t="shared" si="1"/>
        <v>27</v>
      </c>
      <c r="D92" t="s">
        <v>554</v>
      </c>
      <c r="E92" s="300" t="s">
        <v>3</v>
      </c>
      <c r="F92" t="s">
        <v>208</v>
      </c>
      <c r="G92" s="280"/>
      <c r="H92" s="305">
        <v>85</v>
      </c>
      <c r="I92"/>
      <c r="J92"/>
      <c r="K92"/>
      <c r="L92"/>
      <c r="M92"/>
      <c r="N92"/>
      <c r="O92"/>
      <c r="P92"/>
      <c r="Q92" s="384">
        <v>85</v>
      </c>
      <c r="R92" s="99">
        <v>1</v>
      </c>
      <c r="S92" s="98">
        <v>85</v>
      </c>
    </row>
    <row r="93" spans="2:19" ht="15">
      <c r="B93" s="270"/>
      <c r="C93" s="314">
        <f t="shared" si="1"/>
        <v>27</v>
      </c>
      <c r="D93" t="s">
        <v>232</v>
      </c>
      <c r="E93" s="300" t="s">
        <v>189</v>
      </c>
      <c r="F93" t="s">
        <v>226</v>
      </c>
      <c r="G93" s="280">
        <v>85</v>
      </c>
      <c r="H93" s="305"/>
      <c r="I93"/>
      <c r="J93"/>
      <c r="K93"/>
      <c r="L93"/>
      <c r="M93"/>
      <c r="N93"/>
      <c r="O93"/>
      <c r="P93"/>
      <c r="Q93" s="384">
        <v>85</v>
      </c>
      <c r="R93" s="99">
        <v>1</v>
      </c>
      <c r="S93" s="98">
        <v>85</v>
      </c>
    </row>
    <row r="94" spans="2:19" ht="15">
      <c r="B94" s="270"/>
      <c r="C94" s="314">
        <f t="shared" si="1"/>
        <v>29</v>
      </c>
      <c r="D94" t="s">
        <v>568</v>
      </c>
      <c r="E94" s="300" t="s">
        <v>3</v>
      </c>
      <c r="F94" t="s">
        <v>213</v>
      </c>
      <c r="G94" s="280"/>
      <c r="H94" s="305">
        <v>84</v>
      </c>
      <c r="I94"/>
      <c r="J94"/>
      <c r="K94"/>
      <c r="L94"/>
      <c r="M94"/>
      <c r="N94"/>
      <c r="O94"/>
      <c r="P94"/>
      <c r="Q94" s="384">
        <v>84</v>
      </c>
      <c r="R94" s="99">
        <v>1</v>
      </c>
      <c r="S94" s="98">
        <v>84</v>
      </c>
    </row>
    <row r="95" spans="2:19" ht="15">
      <c r="B95" s="270"/>
      <c r="C95" s="314">
        <f t="shared" si="1"/>
        <v>30</v>
      </c>
      <c r="D95" t="s">
        <v>374</v>
      </c>
      <c r="E95" s="277" t="s">
        <v>3</v>
      </c>
      <c r="F95" s="257" t="s">
        <v>207</v>
      </c>
      <c r="G95" s="304">
        <v>82</v>
      </c>
      <c r="H95" s="305"/>
      <c r="I95"/>
      <c r="J95"/>
      <c r="K95"/>
      <c r="L95"/>
      <c r="M95"/>
      <c r="N95"/>
      <c r="O95"/>
      <c r="P95"/>
      <c r="Q95" s="384">
        <v>82</v>
      </c>
      <c r="R95" s="99">
        <v>1</v>
      </c>
      <c r="S95" s="98">
        <v>82</v>
      </c>
    </row>
    <row r="96" spans="2:19" ht="15">
      <c r="B96" s="270"/>
      <c r="C96" s="314">
        <f t="shared" si="1"/>
        <v>31</v>
      </c>
      <c r="D96" t="s">
        <v>377</v>
      </c>
      <c r="E96" s="277" t="s">
        <v>3</v>
      </c>
      <c r="F96" s="257" t="s">
        <v>216</v>
      </c>
      <c r="G96" s="304">
        <v>81</v>
      </c>
      <c r="H96" s="305"/>
      <c r="I96"/>
      <c r="J96"/>
      <c r="K96"/>
      <c r="L96"/>
      <c r="M96"/>
      <c r="N96"/>
      <c r="O96"/>
      <c r="P96"/>
      <c r="Q96" s="384">
        <v>81</v>
      </c>
      <c r="R96" s="99">
        <v>1</v>
      </c>
      <c r="S96" s="98">
        <v>81</v>
      </c>
    </row>
    <row r="97" spans="2:19" ht="15">
      <c r="B97" s="270"/>
      <c r="C97" s="314">
        <f t="shared" si="1"/>
        <v>31</v>
      </c>
      <c r="D97" t="s">
        <v>198</v>
      </c>
      <c r="E97" s="277" t="s">
        <v>3</v>
      </c>
      <c r="F97" s="257" t="s">
        <v>223</v>
      </c>
      <c r="G97" s="304"/>
      <c r="H97" s="305">
        <v>81</v>
      </c>
      <c r="I97"/>
      <c r="J97"/>
      <c r="K97"/>
      <c r="L97"/>
      <c r="M97"/>
      <c r="N97"/>
      <c r="O97"/>
      <c r="P97"/>
      <c r="Q97" s="384">
        <v>81</v>
      </c>
      <c r="R97" s="99">
        <v>1</v>
      </c>
      <c r="S97" s="98">
        <v>81</v>
      </c>
    </row>
    <row r="98" spans="2:19" ht="15">
      <c r="B98" s="270"/>
      <c r="C98" s="314">
        <f t="shared" si="1"/>
        <v>33</v>
      </c>
      <c r="D98" t="s">
        <v>556</v>
      </c>
      <c r="E98" s="300" t="s">
        <v>189</v>
      </c>
      <c r="F98" t="s">
        <v>220</v>
      </c>
      <c r="G98" s="280"/>
      <c r="H98" s="305">
        <v>80</v>
      </c>
      <c r="I98"/>
      <c r="J98"/>
      <c r="K98"/>
      <c r="L98"/>
      <c r="M98"/>
      <c r="N98"/>
      <c r="O98"/>
      <c r="P98"/>
      <c r="Q98" s="384">
        <v>80</v>
      </c>
      <c r="R98" s="99">
        <v>1</v>
      </c>
      <c r="S98" s="98">
        <v>80</v>
      </c>
    </row>
    <row r="99" spans="2:19" ht="15">
      <c r="B99" s="270"/>
      <c r="C99" s="314">
        <f t="shared" si="1"/>
        <v>34</v>
      </c>
      <c r="D99" t="s">
        <v>221</v>
      </c>
      <c r="E99" s="300" t="s">
        <v>4</v>
      </c>
      <c r="F99" t="s">
        <v>222</v>
      </c>
      <c r="G99" s="280">
        <v>79</v>
      </c>
      <c r="H99" s="305"/>
      <c r="I99"/>
      <c r="J99"/>
      <c r="K99"/>
      <c r="L99"/>
      <c r="M99"/>
      <c r="N99"/>
      <c r="O99"/>
      <c r="P99"/>
      <c r="Q99" s="384">
        <v>79</v>
      </c>
      <c r="R99" s="99">
        <v>1</v>
      </c>
      <c r="S99" s="98">
        <v>79</v>
      </c>
    </row>
    <row r="100" spans="2:19" ht="15">
      <c r="B100" s="270"/>
      <c r="C100" s="314">
        <f t="shared" si="1"/>
        <v>35</v>
      </c>
      <c r="D100" t="s">
        <v>61</v>
      </c>
      <c r="E100" s="277" t="s">
        <v>3</v>
      </c>
      <c r="F100" s="257" t="s">
        <v>228</v>
      </c>
      <c r="G100" s="304">
        <v>78</v>
      </c>
      <c r="H100" s="305"/>
      <c r="I100"/>
      <c r="J100"/>
      <c r="K100"/>
      <c r="L100"/>
      <c r="M100"/>
      <c r="N100"/>
      <c r="O100"/>
      <c r="P100"/>
      <c r="Q100" s="384">
        <v>78</v>
      </c>
      <c r="R100" s="99">
        <v>1</v>
      </c>
      <c r="S100" s="98">
        <v>78</v>
      </c>
    </row>
    <row r="101" spans="2:19" ht="15">
      <c r="B101" s="270"/>
      <c r="C101" s="314">
        <f t="shared" si="1"/>
        <v>36</v>
      </c>
      <c r="D101" t="s">
        <v>557</v>
      </c>
      <c r="E101" s="300" t="s">
        <v>4</v>
      </c>
      <c r="F101" t="s">
        <v>218</v>
      </c>
      <c r="G101" s="280"/>
      <c r="H101" s="303">
        <v>77</v>
      </c>
      <c r="I101"/>
      <c r="J101"/>
      <c r="K101"/>
      <c r="L101"/>
      <c r="M101"/>
      <c r="N101"/>
      <c r="O101"/>
      <c r="P101"/>
      <c r="Q101" s="280">
        <v>77</v>
      </c>
      <c r="R101">
        <v>1</v>
      </c>
      <c r="S101" s="231">
        <v>77</v>
      </c>
    </row>
    <row r="102" spans="2:19" ht="15">
      <c r="B102" s="270"/>
      <c r="C102" s="314">
        <f t="shared" si="1"/>
        <v>37</v>
      </c>
      <c r="D102" t="s">
        <v>393</v>
      </c>
      <c r="E102" s="300" t="s">
        <v>3</v>
      </c>
      <c r="F102" t="s">
        <v>229</v>
      </c>
      <c r="G102" s="280">
        <v>76</v>
      </c>
      <c r="H102" s="303"/>
      <c r="I102"/>
      <c r="J102"/>
      <c r="K102"/>
      <c r="L102"/>
      <c r="M102"/>
      <c r="N102"/>
      <c r="O102"/>
      <c r="P102"/>
      <c r="Q102" s="280">
        <v>76</v>
      </c>
      <c r="R102">
        <v>1</v>
      </c>
      <c r="S102" s="231">
        <v>76</v>
      </c>
    </row>
    <row r="103" spans="2:19" ht="15">
      <c r="B103" s="270"/>
      <c r="C103" s="314">
        <f t="shared" si="1"/>
        <v>38</v>
      </c>
      <c r="D103" t="s">
        <v>403</v>
      </c>
      <c r="E103" s="300" t="s">
        <v>3</v>
      </c>
      <c r="F103" t="s">
        <v>233</v>
      </c>
      <c r="G103" s="280"/>
      <c r="H103" s="305">
        <v>75</v>
      </c>
      <c r="I103"/>
      <c r="J103"/>
      <c r="K103"/>
      <c r="L103"/>
      <c r="M103"/>
      <c r="N103"/>
      <c r="O103"/>
      <c r="P103"/>
      <c r="Q103" s="384">
        <v>75</v>
      </c>
      <c r="R103" s="99">
        <v>1</v>
      </c>
      <c r="S103" s="98">
        <v>75</v>
      </c>
    </row>
    <row r="104" spans="2:19" ht="15">
      <c r="B104" s="270"/>
      <c r="C104" s="314">
        <f t="shared" si="1"/>
        <v>39</v>
      </c>
      <c r="D104" t="s">
        <v>569</v>
      </c>
      <c r="E104" s="300" t="s">
        <v>189</v>
      </c>
      <c r="F104" t="s">
        <v>215</v>
      </c>
      <c r="G104" s="280"/>
      <c r="H104" s="303">
        <v>73</v>
      </c>
      <c r="I104"/>
      <c r="J104"/>
      <c r="K104"/>
      <c r="L104"/>
      <c r="M104"/>
      <c r="N104"/>
      <c r="O104"/>
      <c r="P104"/>
      <c r="Q104" s="280">
        <v>73</v>
      </c>
      <c r="R104">
        <v>1</v>
      </c>
      <c r="S104" s="231">
        <v>73</v>
      </c>
    </row>
    <row r="105" spans="2:19" ht="15">
      <c r="B105" s="270"/>
      <c r="C105" s="314">
        <f t="shared" si="1"/>
        <v>40</v>
      </c>
      <c r="D105" t="s">
        <v>560</v>
      </c>
      <c r="E105" s="300" t="s">
        <v>4</v>
      </c>
      <c r="F105" t="s">
        <v>228</v>
      </c>
      <c r="G105" s="280"/>
      <c r="H105" s="303">
        <v>71</v>
      </c>
      <c r="I105"/>
      <c r="J105"/>
      <c r="K105"/>
      <c r="L105"/>
      <c r="M105"/>
      <c r="N105"/>
      <c r="O105"/>
      <c r="P105"/>
      <c r="Q105" s="280">
        <v>71</v>
      </c>
      <c r="R105">
        <v>1</v>
      </c>
      <c r="S105" s="231">
        <v>71</v>
      </c>
    </row>
    <row r="106" spans="2:19" ht="15">
      <c r="B106" s="270"/>
      <c r="C106" s="314">
        <f t="shared" si="1"/>
        <v>41</v>
      </c>
      <c r="D106" t="s">
        <v>561</v>
      </c>
      <c r="E106" s="300" t="s">
        <v>4</v>
      </c>
      <c r="F106" t="s">
        <v>207</v>
      </c>
      <c r="G106" s="280"/>
      <c r="H106" s="305">
        <v>70</v>
      </c>
      <c r="I106"/>
      <c r="J106"/>
      <c r="K106"/>
      <c r="L106"/>
      <c r="M106"/>
      <c r="N106"/>
      <c r="O106"/>
      <c r="P106"/>
      <c r="Q106" s="384">
        <v>70</v>
      </c>
      <c r="R106" s="99">
        <v>1</v>
      </c>
      <c r="S106" s="98">
        <v>70</v>
      </c>
    </row>
    <row r="107" spans="2:19" ht="15">
      <c r="B107" s="270"/>
      <c r="C107" s="314">
        <f t="shared" si="1"/>
        <v>42</v>
      </c>
      <c r="D107" t="s">
        <v>562</v>
      </c>
      <c r="E107" s="300" t="s">
        <v>189</v>
      </c>
      <c r="F107" t="s">
        <v>228</v>
      </c>
      <c r="G107" s="280"/>
      <c r="H107" s="299">
        <v>69</v>
      </c>
      <c r="I107"/>
      <c r="J107"/>
      <c r="K107"/>
      <c r="L107"/>
      <c r="M107"/>
      <c r="N107"/>
      <c r="O107"/>
      <c r="P107"/>
      <c r="Q107" s="384">
        <v>69</v>
      </c>
      <c r="R107" s="99">
        <v>1</v>
      </c>
      <c r="S107" s="98">
        <v>69</v>
      </c>
    </row>
    <row r="108" spans="2:19" ht="15">
      <c r="B108" s="270"/>
      <c r="C108" s="314">
        <f t="shared" si="1"/>
        <v>43</v>
      </c>
      <c r="D108" t="s">
        <v>563</v>
      </c>
      <c r="E108" s="300" t="s">
        <v>3</v>
      </c>
      <c r="F108" t="s">
        <v>208</v>
      </c>
      <c r="G108" s="280"/>
      <c r="H108">
        <v>68</v>
      </c>
      <c r="I108"/>
      <c r="J108"/>
      <c r="K108"/>
      <c r="L108"/>
      <c r="M108"/>
      <c r="N108"/>
      <c r="O108"/>
      <c r="P108"/>
      <c r="Q108" s="280">
        <v>68</v>
      </c>
      <c r="R108">
        <v>1</v>
      </c>
      <c r="S108" s="231">
        <v>68</v>
      </c>
    </row>
    <row r="109" spans="2:19" ht="15">
      <c r="B109" s="270"/>
      <c r="C109" s="314">
        <f t="shared" si="1"/>
        <v>44</v>
      </c>
      <c r="D109" t="s">
        <v>565</v>
      </c>
      <c r="E109" s="300" t="s">
        <v>4</v>
      </c>
      <c r="F109" t="s">
        <v>216</v>
      </c>
      <c r="G109" s="280"/>
      <c r="H109" s="299">
        <v>67</v>
      </c>
      <c r="I109"/>
      <c r="J109"/>
      <c r="K109"/>
      <c r="L109"/>
      <c r="M109"/>
      <c r="N109"/>
      <c r="O109"/>
      <c r="P109"/>
      <c r="Q109" s="384">
        <v>67</v>
      </c>
      <c r="R109" s="99">
        <v>1</v>
      </c>
      <c r="S109" s="98">
        <v>67</v>
      </c>
    </row>
    <row r="110" spans="2:19" ht="15">
      <c r="B110" s="270"/>
      <c r="C110" s="238"/>
      <c r="D110"/>
      <c r="E110" s="300"/>
      <c r="F110"/>
      <c r="G110" s="280"/>
      <c r="H110"/>
      <c r="I110"/>
      <c r="J110"/>
      <c r="K110"/>
      <c r="L110"/>
      <c r="M110"/>
      <c r="N110"/>
      <c r="O110"/>
      <c r="P110"/>
      <c r="Q110" s="384"/>
      <c r="R110" s="99"/>
      <c r="S110" s="98"/>
    </row>
    <row r="111" spans="2:19" ht="15">
      <c r="B111" s="270"/>
      <c r="C111" s="238"/>
      <c r="D111"/>
      <c r="E111" s="300"/>
      <c r="F111"/>
      <c r="G111" s="280"/>
      <c r="H111"/>
      <c r="I111"/>
      <c r="J111"/>
      <c r="K111"/>
      <c r="L111"/>
      <c r="M111"/>
      <c r="N111"/>
      <c r="O111"/>
      <c r="P111"/>
      <c r="Q111" s="280"/>
      <c r="R111"/>
      <c r="S111" s="231"/>
    </row>
    <row r="112" spans="2:19" ht="15">
      <c r="B112" s="270"/>
      <c r="C112" s="238"/>
      <c r="D112"/>
      <c r="E112" s="300"/>
      <c r="F112"/>
      <c r="G112" s="280"/>
      <c r="H112"/>
      <c r="I112"/>
      <c r="J112"/>
      <c r="K112"/>
      <c r="L112"/>
      <c r="M112"/>
      <c r="N112"/>
      <c r="O112"/>
      <c r="P112"/>
      <c r="Q112" s="280"/>
      <c r="R112"/>
      <c r="S112" s="231"/>
    </row>
    <row r="113" spans="2:8" ht="15">
      <c r="B113" s="270"/>
      <c r="C113" s="238"/>
      <c r="D113"/>
      <c r="E113" s="300"/>
      <c r="F113"/>
      <c r="G113" s="280"/>
      <c r="H113" s="299"/>
    </row>
    <row r="114" spans="2:8" ht="15">
      <c r="B114" s="270"/>
      <c r="C114" s="238"/>
      <c r="D114"/>
      <c r="E114" s="300"/>
      <c r="F114"/>
      <c r="G114" s="280"/>
      <c r="H114"/>
    </row>
    <row r="115" spans="2:8" ht="15">
      <c r="B115" s="270"/>
      <c r="C115" s="238"/>
      <c r="D115"/>
      <c r="E115" s="300"/>
      <c r="F115"/>
      <c r="G115" s="280"/>
      <c r="H115" s="299"/>
    </row>
    <row r="116" spans="2:8" ht="15">
      <c r="B116" s="270"/>
      <c r="C116" s="238"/>
      <c r="D116"/>
      <c r="E116" s="300"/>
      <c r="F116"/>
      <c r="G116" s="280"/>
      <c r="H116" s="299"/>
    </row>
    <row r="117" spans="2:8" ht="15">
      <c r="B117" s="270"/>
      <c r="C117" s="238"/>
      <c r="D117"/>
      <c r="E117" s="277"/>
      <c r="F117" s="257"/>
      <c r="G117" s="304"/>
      <c r="H117" s="299"/>
    </row>
    <row r="118" spans="2:8" ht="15">
      <c r="B118" s="270"/>
      <c r="C118" s="238"/>
      <c r="D118"/>
      <c r="E118" s="300"/>
      <c r="F118"/>
      <c r="G118" s="280"/>
      <c r="H118" s="299"/>
    </row>
    <row r="119" spans="2:8" ht="15">
      <c r="B119" s="270"/>
      <c r="C119" s="238"/>
      <c r="D119"/>
      <c r="E119" s="300"/>
      <c r="F119"/>
      <c r="G119" s="280"/>
      <c r="H119"/>
    </row>
    <row r="120" spans="2:8" ht="15">
      <c r="B120" s="270"/>
      <c r="C120" s="238"/>
      <c r="D120"/>
      <c r="E120" s="300"/>
      <c r="F120"/>
      <c r="G120" s="280"/>
      <c r="H120" s="299"/>
    </row>
    <row r="121" spans="2:8" ht="15">
      <c r="B121" s="270"/>
      <c r="C121" s="238"/>
      <c r="D121"/>
      <c r="E121" s="277"/>
      <c r="F121" s="257"/>
      <c r="G121" s="304"/>
      <c r="H121" s="305"/>
    </row>
    <row r="122" spans="2:8" ht="15">
      <c r="B122" s="270"/>
      <c r="C122" s="238"/>
      <c r="D122"/>
      <c r="E122" s="300"/>
      <c r="F122"/>
      <c r="G122" s="280"/>
      <c r="H122"/>
    </row>
    <row r="123" spans="2:8" ht="15">
      <c r="B123" s="270"/>
      <c r="C123" s="238"/>
      <c r="D123"/>
      <c r="E123" s="300"/>
      <c r="F123"/>
      <c r="G123" s="280"/>
      <c r="H123" s="303"/>
    </row>
    <row r="124" spans="2:8" ht="15">
      <c r="B124" s="270"/>
      <c r="C124" s="238"/>
      <c r="D124"/>
      <c r="E124" s="300"/>
      <c r="F124"/>
      <c r="G124" s="280"/>
      <c r="H124" s="303"/>
    </row>
    <row r="125" spans="2:8" ht="15">
      <c r="B125" s="270"/>
      <c r="C125" s="238"/>
      <c r="D125"/>
      <c r="E125" s="277"/>
      <c r="F125" s="257"/>
      <c r="G125" s="304"/>
      <c r="H125" s="305"/>
    </row>
    <row r="126" spans="2:8" ht="15">
      <c r="B126" s="270"/>
      <c r="C126" s="238"/>
      <c r="D126"/>
      <c r="E126" s="300"/>
      <c r="F126"/>
      <c r="G126" s="280"/>
      <c r="H126" s="299"/>
    </row>
    <row r="127" spans="2:8" ht="15">
      <c r="B127" s="270"/>
      <c r="C127" s="238"/>
      <c r="D127"/>
      <c r="E127" s="300"/>
      <c r="F127"/>
      <c r="G127" s="280"/>
      <c r="H127"/>
    </row>
    <row r="128" spans="2:8" ht="15">
      <c r="B128" s="270"/>
      <c r="C128" s="238"/>
      <c r="D128"/>
      <c r="E128" s="300"/>
      <c r="F128"/>
      <c r="G128" s="280"/>
      <c r="H128" s="299"/>
    </row>
    <row r="129" spans="2:8" ht="15">
      <c r="B129" s="270"/>
      <c r="C129" s="238"/>
      <c r="D129"/>
      <c r="E129" s="300"/>
      <c r="F129"/>
      <c r="G129" s="280"/>
      <c r="H129" s="299"/>
    </row>
    <row r="130" spans="2:8" ht="15">
      <c r="B130" s="270"/>
      <c r="C130" s="238"/>
      <c r="D130"/>
      <c r="E130" s="300"/>
      <c r="F130"/>
      <c r="G130" s="280"/>
      <c r="H130"/>
    </row>
    <row r="131" spans="2:8" ht="15">
      <c r="B131" s="270"/>
      <c r="C131" s="238"/>
      <c r="D131"/>
      <c r="E131" s="300"/>
      <c r="F131"/>
      <c r="G131" s="280"/>
      <c r="H131" s="299"/>
    </row>
    <row r="132" spans="2:8" ht="15">
      <c r="B132" s="270"/>
      <c r="C132" s="238"/>
      <c r="D132"/>
      <c r="E132" s="300"/>
      <c r="F132"/>
      <c r="G132" s="280"/>
      <c r="H132" s="305"/>
    </row>
    <row r="133" spans="2:8" ht="15">
      <c r="B133" s="270"/>
      <c r="C133" s="238"/>
      <c r="D133"/>
      <c r="E133" s="277"/>
      <c r="F133" s="257"/>
      <c r="G133" s="304"/>
      <c r="H133" s="299"/>
    </row>
    <row r="134" spans="2:8" ht="15">
      <c r="B134" s="270"/>
      <c r="C134" s="238"/>
      <c r="D134"/>
      <c r="E134" s="300"/>
      <c r="F134"/>
      <c r="G134" s="280"/>
      <c r="H134"/>
    </row>
    <row r="135" spans="2:8" ht="15">
      <c r="B135" s="270"/>
      <c r="C135" s="238"/>
      <c r="D135"/>
      <c r="E135" s="300"/>
      <c r="F135"/>
      <c r="G135" s="280"/>
      <c r="H135" s="305"/>
    </row>
    <row r="136" spans="2:8" ht="15">
      <c r="B136" s="270"/>
      <c r="C136" s="238"/>
      <c r="D136"/>
      <c r="E136" s="300"/>
      <c r="F136"/>
      <c r="G136" s="280"/>
      <c r="H136" s="305"/>
    </row>
    <row r="137" spans="2:8" ht="15">
      <c r="B137" s="270"/>
      <c r="C137" s="238"/>
      <c r="D137"/>
      <c r="E137" s="300"/>
      <c r="F137"/>
      <c r="G137" s="280"/>
      <c r="H137" s="303"/>
    </row>
    <row r="138" spans="2:8" ht="15">
      <c r="B138" s="270"/>
      <c r="C138" s="238"/>
      <c r="D138"/>
      <c r="E138" s="300"/>
      <c r="F138"/>
      <c r="G138" s="280"/>
      <c r="H138" s="299"/>
    </row>
    <row r="139" spans="2:8" ht="15">
      <c r="B139" s="270"/>
      <c r="C139" s="238"/>
      <c r="D139"/>
      <c r="E139" s="277"/>
      <c r="F139" s="257"/>
      <c r="G139" s="304"/>
      <c r="H139" s="305"/>
    </row>
    <row r="140" spans="2:8" ht="15">
      <c r="B140" s="270"/>
      <c r="C140" s="238"/>
      <c r="D140"/>
      <c r="E140" s="300"/>
      <c r="F140"/>
      <c r="G140" s="280"/>
      <c r="H140" s="299"/>
    </row>
    <row r="141" spans="2:8" ht="15">
      <c r="B141" s="270"/>
      <c r="C141" s="238"/>
      <c r="D141"/>
      <c r="E141" s="300"/>
      <c r="F141"/>
      <c r="G141" s="280"/>
      <c r="H141" s="305"/>
    </row>
    <row r="142" spans="2:8" ht="15">
      <c r="B142" s="270"/>
      <c r="C142" s="238"/>
      <c r="D142"/>
      <c r="E142" s="300"/>
      <c r="F142"/>
      <c r="G142" s="280"/>
      <c r="H142"/>
    </row>
    <row r="143" spans="2:8" ht="15">
      <c r="B143" s="270"/>
      <c r="C143" s="238"/>
      <c r="D143"/>
      <c r="E143" s="300"/>
      <c r="F143"/>
      <c r="G143" s="280"/>
      <c r="H143" s="299"/>
    </row>
    <row r="144" spans="2:8" ht="15">
      <c r="B144" s="270"/>
      <c r="C144" s="238"/>
      <c r="D144"/>
      <c r="E144" s="300"/>
      <c r="F144"/>
      <c r="G144" s="280"/>
      <c r="H144" s="303"/>
    </row>
    <row r="145" spans="2:8" ht="15">
      <c r="B145" s="270"/>
      <c r="C145" s="238"/>
      <c r="D145"/>
      <c r="E145" s="300"/>
      <c r="F145"/>
      <c r="G145" s="280"/>
      <c r="H145"/>
    </row>
    <row r="146" spans="2:8" ht="15">
      <c r="B146" s="270"/>
      <c r="C146" s="238"/>
      <c r="D146"/>
      <c r="E146" s="300"/>
      <c r="F146"/>
      <c r="G146" s="280"/>
      <c r="H146"/>
    </row>
    <row r="147" spans="2:8" ht="15">
      <c r="B147" s="270"/>
      <c r="C147" s="238"/>
      <c r="D147"/>
      <c r="E147" s="277"/>
      <c r="F147" s="257"/>
      <c r="G147" s="304"/>
      <c r="H147" s="305"/>
    </row>
    <row r="148" spans="2:8" ht="15">
      <c r="B148" s="270"/>
      <c r="C148" s="238"/>
      <c r="D148"/>
      <c r="E148" s="300"/>
      <c r="F148"/>
      <c r="G148" s="280"/>
      <c r="H148" s="303"/>
    </row>
    <row r="149" spans="2:8" ht="15">
      <c r="B149" s="270"/>
      <c r="C149" s="238"/>
      <c r="D149"/>
      <c r="E149" s="300"/>
      <c r="F149"/>
      <c r="G149" s="280"/>
      <c r="H149" s="303"/>
    </row>
    <row r="150" spans="2:8" ht="15">
      <c r="B150" s="270"/>
      <c r="C150" s="238"/>
      <c r="D150"/>
      <c r="E150" s="300"/>
      <c r="F150"/>
      <c r="G150" s="280"/>
      <c r="H150" s="303"/>
    </row>
    <row r="151" spans="2:8" ht="15">
      <c r="B151" s="270"/>
      <c r="C151" s="238"/>
      <c r="D151"/>
      <c r="E151" s="300"/>
      <c r="F151"/>
      <c r="G151" s="280"/>
      <c r="H151"/>
    </row>
    <row r="152" spans="2:8" ht="15">
      <c r="B152" s="270"/>
      <c r="C152" s="238"/>
      <c r="D152"/>
      <c r="E152" s="300"/>
      <c r="F152"/>
      <c r="G152" s="280"/>
      <c r="H152"/>
    </row>
    <row r="153" spans="2:8" ht="15">
      <c r="B153" s="270"/>
      <c r="C153" s="238"/>
      <c r="D153"/>
      <c r="E153" s="300"/>
      <c r="F153"/>
      <c r="G153" s="280"/>
      <c r="H153"/>
    </row>
    <row r="154" spans="2:8" ht="15">
      <c r="B154" s="270"/>
      <c r="C154" s="238"/>
      <c r="D154"/>
      <c r="E154" s="300"/>
      <c r="F154"/>
      <c r="G154" s="280"/>
      <c r="H154"/>
    </row>
    <row r="155" spans="2:8" ht="15">
      <c r="B155" s="270"/>
      <c r="C155" s="238"/>
      <c r="D155"/>
      <c r="E155" s="300"/>
      <c r="F155"/>
      <c r="G155" s="280"/>
      <c r="H155"/>
    </row>
    <row r="156" spans="2:8" ht="15">
      <c r="B156" s="270"/>
      <c r="C156" s="238"/>
      <c r="D156"/>
      <c r="E156" s="300"/>
      <c r="F156"/>
      <c r="G156" s="280"/>
      <c r="H156"/>
    </row>
    <row r="157" spans="2:8" ht="15">
      <c r="B157" s="270"/>
      <c r="C157" s="238"/>
      <c r="D157"/>
      <c r="E157" s="300"/>
      <c r="F157"/>
      <c r="G157" s="280"/>
      <c r="H157"/>
    </row>
    <row r="158" spans="2:8" ht="15">
      <c r="B158" s="270"/>
      <c r="C158" s="238"/>
      <c r="D158"/>
      <c r="E158" s="300"/>
      <c r="F158"/>
      <c r="G158" s="280"/>
      <c r="H158"/>
    </row>
    <row r="159" spans="2:8" ht="15">
      <c r="B159" s="270"/>
      <c r="C159" s="238"/>
      <c r="D159"/>
      <c r="E159" s="300"/>
      <c r="F159"/>
      <c r="G159" s="280"/>
      <c r="H159"/>
    </row>
    <row r="160" spans="2:8" ht="15">
      <c r="B160" s="270"/>
      <c r="C160" s="238"/>
      <c r="D160"/>
      <c r="E160" s="300"/>
      <c r="F160"/>
      <c r="G160" s="280"/>
      <c r="H160"/>
    </row>
    <row r="161" spans="2:19" ht="15">
      <c r="B161" s="270"/>
      <c r="C161" s="238"/>
      <c r="D161"/>
      <c r="E161" s="300"/>
      <c r="F161"/>
      <c r="G161" s="280"/>
      <c r="H161"/>
      <c r="I161"/>
      <c r="J161"/>
      <c r="K161"/>
      <c r="L161"/>
      <c r="M161"/>
      <c r="N161"/>
      <c r="O161"/>
      <c r="P161"/>
      <c r="Q161" s="280"/>
      <c r="R161"/>
      <c r="S161" s="231"/>
    </row>
    <row r="162" spans="2:19" ht="15">
      <c r="B162" s="270"/>
      <c r="C162" s="238"/>
      <c r="D162"/>
      <c r="E162" s="300"/>
      <c r="F162"/>
      <c r="G162" s="280"/>
      <c r="H162"/>
      <c r="I162"/>
      <c r="J162"/>
      <c r="K162"/>
      <c r="L162"/>
      <c r="M162"/>
      <c r="N162"/>
      <c r="O162"/>
      <c r="P162"/>
      <c r="Q162" s="280"/>
      <c r="R162"/>
      <c r="S162" s="231"/>
    </row>
    <row r="163" spans="2:19" ht="15">
      <c r="B163" s="270"/>
      <c r="C163" s="238"/>
      <c r="D163"/>
      <c r="E163" s="277"/>
      <c r="F163" s="257"/>
      <c r="G163" s="304"/>
      <c r="H163" s="299"/>
      <c r="I163"/>
      <c r="J163"/>
      <c r="K163"/>
      <c r="L163"/>
      <c r="M163"/>
      <c r="N163"/>
      <c r="O163"/>
      <c r="P163"/>
      <c r="Q163" s="384"/>
      <c r="R163" s="99"/>
      <c r="S163" s="98"/>
    </row>
    <row r="164" spans="2:19" ht="15">
      <c r="B164" s="270"/>
      <c r="C164" s="238"/>
      <c r="D164"/>
      <c r="E164" s="300"/>
      <c r="F164"/>
      <c r="G164" s="280"/>
      <c r="H164" s="299"/>
      <c r="I164"/>
      <c r="J164"/>
      <c r="K164"/>
      <c r="L164"/>
      <c r="M164"/>
      <c r="N164"/>
      <c r="O164"/>
      <c r="P164"/>
      <c r="Q164" s="384"/>
      <c r="R164" s="99"/>
      <c r="S164" s="98"/>
    </row>
    <row r="165" spans="2:19" ht="15">
      <c r="B165" s="270"/>
      <c r="C165" s="238"/>
      <c r="D165"/>
      <c r="E165" s="300"/>
      <c r="F165"/>
      <c r="G165" s="280"/>
      <c r="H165"/>
      <c r="I165"/>
      <c r="J165"/>
      <c r="K165"/>
      <c r="L165"/>
      <c r="M165"/>
      <c r="N165"/>
      <c r="O165"/>
      <c r="P165"/>
      <c r="Q165" s="280"/>
      <c r="R165"/>
      <c r="S165" s="231"/>
    </row>
    <row r="166" spans="2:19" ht="15">
      <c r="B166" s="270"/>
      <c r="C166" s="238"/>
      <c r="D166"/>
      <c r="E166" s="300"/>
      <c r="F166"/>
      <c r="G166" s="280"/>
      <c r="H166"/>
      <c r="I166"/>
      <c r="J166"/>
      <c r="K166"/>
      <c r="L166"/>
      <c r="M166"/>
      <c r="N166"/>
      <c r="O166"/>
      <c r="P166"/>
      <c r="Q166" s="280"/>
      <c r="R166"/>
      <c r="S166" s="231"/>
    </row>
    <row r="167" spans="2:19">
      <c r="B167" s="270"/>
      <c r="C167" s="238"/>
      <c r="F167" s="237"/>
      <c r="G167" s="281"/>
    </row>
    <row r="168" spans="2:19">
      <c r="B168" s="270"/>
      <c r="C168" s="238"/>
      <c r="F168" s="237"/>
      <c r="G168" s="281"/>
    </row>
    <row r="169" spans="2:19">
      <c r="B169" s="270"/>
      <c r="C169" s="238"/>
      <c r="F169" s="237"/>
      <c r="G169" s="281"/>
    </row>
    <row r="170" spans="2:19">
      <c r="B170" s="270"/>
      <c r="C170" s="238"/>
      <c r="F170" s="237"/>
      <c r="G170" s="281"/>
    </row>
    <row r="171" spans="2:19">
      <c r="B171" s="270"/>
      <c r="C171" s="238"/>
      <c r="F171" s="237"/>
      <c r="G171" s="281"/>
    </row>
    <row r="172" spans="2:19">
      <c r="B172" s="270"/>
      <c r="C172" s="238"/>
      <c r="F172" s="237"/>
      <c r="G172" s="281"/>
    </row>
    <row r="173" spans="2:19">
      <c r="B173" s="270"/>
      <c r="C173" s="238"/>
      <c r="F173" s="237"/>
      <c r="G173" s="281"/>
    </row>
    <row r="174" spans="2:19" ht="15">
      <c r="C174"/>
      <c r="D174"/>
      <c r="E174" s="300"/>
      <c r="F174"/>
      <c r="G174" s="280"/>
      <c r="H174"/>
      <c r="I174"/>
      <c r="J174"/>
      <c r="K174"/>
      <c r="L174"/>
      <c r="M174"/>
      <c r="N174"/>
      <c r="O174"/>
      <c r="P174"/>
      <c r="Q174" s="280"/>
      <c r="R174"/>
      <c r="S174"/>
    </row>
    <row r="175" spans="2:19" ht="15">
      <c r="B175" s="292"/>
      <c r="C175" s="293"/>
      <c r="D175" s="294"/>
      <c r="E175" s="318"/>
      <c r="F175" s="294"/>
      <c r="G175" s="297"/>
      <c r="H175" s="296"/>
      <c r="I175" s="296"/>
      <c r="J175" s="296"/>
      <c r="K175" s="296"/>
      <c r="L175" s="296"/>
      <c r="M175" s="296"/>
      <c r="N175" s="296"/>
      <c r="O175" s="296"/>
      <c r="P175" s="296"/>
      <c r="Q175" s="383"/>
      <c r="R175" s="286"/>
      <c r="S175" s="286"/>
    </row>
    <row r="176" spans="2:19" ht="15">
      <c r="B176" s="271" t="s">
        <v>15</v>
      </c>
      <c r="C176" s="314">
        <f>RANK(Q176,Q$176:Q$335)</f>
        <v>1</v>
      </c>
      <c r="D176" s="3" t="s">
        <v>191</v>
      </c>
      <c r="E176" s="354" t="s">
        <v>5</v>
      </c>
      <c r="F176" s="261" t="s">
        <v>228</v>
      </c>
      <c r="G176">
        <v>97</v>
      </c>
      <c r="H176">
        <v>96</v>
      </c>
      <c r="I176"/>
      <c r="J176"/>
      <c r="K176"/>
      <c r="L176"/>
      <c r="M176"/>
      <c r="N176"/>
      <c r="O176"/>
      <c r="P176"/>
      <c r="Q176" s="280">
        <v>193</v>
      </c>
      <c r="R176">
        <v>2</v>
      </c>
      <c r="S176" s="231">
        <v>96.5</v>
      </c>
    </row>
    <row r="177" spans="2:19" ht="15">
      <c r="B177" s="271"/>
      <c r="C177" s="314">
        <f t="shared" ref="C177:C240" si="2">RANK(Q177,Q$176:Q$335)</f>
        <v>2</v>
      </c>
      <c r="D177" s="3" t="s">
        <v>252</v>
      </c>
      <c r="E177" s="354" t="s">
        <v>189</v>
      </c>
      <c r="F177" s="261" t="s">
        <v>223</v>
      </c>
      <c r="G177">
        <v>92</v>
      </c>
      <c r="H177">
        <v>97</v>
      </c>
      <c r="I177"/>
      <c r="J177"/>
      <c r="K177"/>
      <c r="L177"/>
      <c r="M177"/>
      <c r="N177"/>
      <c r="O177"/>
      <c r="P177"/>
      <c r="Q177" s="280">
        <v>189</v>
      </c>
      <c r="R177">
        <v>2</v>
      </c>
      <c r="S177" s="231">
        <v>94.5</v>
      </c>
    </row>
    <row r="178" spans="2:19" ht="15">
      <c r="B178" s="271"/>
      <c r="C178" s="314">
        <f t="shared" si="2"/>
        <v>3</v>
      </c>
      <c r="D178" t="s">
        <v>398</v>
      </c>
      <c r="E178" s="300" t="s">
        <v>5</v>
      </c>
      <c r="F178" s="261" t="s">
        <v>208</v>
      </c>
      <c r="G178">
        <v>90</v>
      </c>
      <c r="H178">
        <v>92</v>
      </c>
      <c r="I178"/>
      <c r="J178"/>
      <c r="K178"/>
      <c r="L178"/>
      <c r="M178"/>
      <c r="N178"/>
      <c r="O178"/>
      <c r="P178"/>
      <c r="Q178" s="280">
        <v>182</v>
      </c>
      <c r="R178">
        <v>2</v>
      </c>
      <c r="S178" s="231">
        <v>91</v>
      </c>
    </row>
    <row r="179" spans="2:19" ht="15">
      <c r="B179" s="271"/>
      <c r="C179" s="314">
        <f t="shared" si="2"/>
        <v>4</v>
      </c>
      <c r="D179" t="s">
        <v>85</v>
      </c>
      <c r="E179" s="300" t="s">
        <v>3</v>
      </c>
      <c r="F179" s="261" t="s">
        <v>219</v>
      </c>
      <c r="G179">
        <v>89</v>
      </c>
      <c r="H179">
        <v>91</v>
      </c>
      <c r="I179"/>
      <c r="J179"/>
      <c r="K179"/>
      <c r="L179"/>
      <c r="M179"/>
      <c r="N179"/>
      <c r="O179"/>
      <c r="P179"/>
      <c r="Q179" s="280">
        <v>180</v>
      </c>
      <c r="R179">
        <v>2</v>
      </c>
      <c r="S179" s="231">
        <v>90</v>
      </c>
    </row>
    <row r="180" spans="2:19" ht="15">
      <c r="B180" s="271"/>
      <c r="C180" s="314">
        <f t="shared" si="2"/>
        <v>5</v>
      </c>
      <c r="D180" t="s">
        <v>235</v>
      </c>
      <c r="E180" s="300" t="s">
        <v>3</v>
      </c>
      <c r="F180" s="261" t="s">
        <v>208</v>
      </c>
      <c r="G180">
        <v>91</v>
      </c>
      <c r="H180">
        <v>87</v>
      </c>
      <c r="I180"/>
      <c r="J180"/>
      <c r="K180"/>
      <c r="L180"/>
      <c r="M180"/>
      <c r="N180"/>
      <c r="O180"/>
      <c r="P180"/>
      <c r="Q180" s="280">
        <v>178</v>
      </c>
      <c r="R180">
        <v>2</v>
      </c>
      <c r="S180" s="231">
        <v>89</v>
      </c>
    </row>
    <row r="181" spans="2:19" ht="15">
      <c r="B181" s="271"/>
      <c r="C181" s="314">
        <f t="shared" si="2"/>
        <v>6</v>
      </c>
      <c r="D181" t="s">
        <v>279</v>
      </c>
      <c r="E181" s="300" t="s">
        <v>189</v>
      </c>
      <c r="F181" s="261" t="s">
        <v>227</v>
      </c>
      <c r="G181">
        <v>87</v>
      </c>
      <c r="H181">
        <v>90</v>
      </c>
      <c r="I181"/>
      <c r="J181"/>
      <c r="K181"/>
      <c r="L181"/>
      <c r="M181"/>
      <c r="N181"/>
      <c r="O181"/>
      <c r="P181"/>
      <c r="Q181" s="280">
        <v>177</v>
      </c>
      <c r="R181">
        <v>2</v>
      </c>
      <c r="S181" s="231">
        <v>88.5</v>
      </c>
    </row>
    <row r="182" spans="2:19" ht="15">
      <c r="B182" s="271"/>
      <c r="C182" s="314">
        <f t="shared" si="2"/>
        <v>7</v>
      </c>
      <c r="D182" t="s">
        <v>14</v>
      </c>
      <c r="E182" s="300" t="s">
        <v>3</v>
      </c>
      <c r="F182" s="261" t="s">
        <v>233</v>
      </c>
      <c r="G182">
        <v>88</v>
      </c>
      <c r="H182">
        <v>84</v>
      </c>
      <c r="I182"/>
      <c r="J182"/>
      <c r="K182"/>
      <c r="L182"/>
      <c r="M182"/>
      <c r="N182"/>
      <c r="O182"/>
      <c r="P182"/>
      <c r="Q182" s="280">
        <v>172</v>
      </c>
      <c r="R182">
        <v>2</v>
      </c>
      <c r="S182" s="231">
        <v>86</v>
      </c>
    </row>
    <row r="183" spans="2:19" ht="15">
      <c r="B183" s="271"/>
      <c r="C183" s="314">
        <f t="shared" si="2"/>
        <v>8</v>
      </c>
      <c r="D183" t="s">
        <v>12</v>
      </c>
      <c r="E183" s="300" t="s">
        <v>3</v>
      </c>
      <c r="F183" s="261" t="s">
        <v>216</v>
      </c>
      <c r="G183">
        <v>83</v>
      </c>
      <c r="H183">
        <v>85</v>
      </c>
      <c r="I183"/>
      <c r="J183"/>
      <c r="K183"/>
      <c r="L183"/>
      <c r="M183"/>
      <c r="N183"/>
      <c r="O183"/>
      <c r="P183"/>
      <c r="Q183" s="280">
        <v>168</v>
      </c>
      <c r="R183">
        <v>2</v>
      </c>
      <c r="S183" s="231">
        <v>84</v>
      </c>
    </row>
    <row r="184" spans="2:19" ht="15">
      <c r="B184" s="271"/>
      <c r="C184" s="314">
        <f t="shared" si="2"/>
        <v>9</v>
      </c>
      <c r="D184" t="s">
        <v>404</v>
      </c>
      <c r="E184" s="300" t="s">
        <v>3</v>
      </c>
      <c r="F184" s="261" t="s">
        <v>228</v>
      </c>
      <c r="G184">
        <v>82</v>
      </c>
      <c r="H184">
        <v>82</v>
      </c>
      <c r="I184"/>
      <c r="J184"/>
      <c r="K184"/>
      <c r="L184"/>
      <c r="M184"/>
      <c r="N184"/>
      <c r="O184"/>
      <c r="P184"/>
      <c r="Q184" s="280">
        <v>164</v>
      </c>
      <c r="R184">
        <v>2</v>
      </c>
      <c r="S184" s="231">
        <v>82</v>
      </c>
    </row>
    <row r="185" spans="2:19" ht="15">
      <c r="B185" s="271"/>
      <c r="C185" s="314">
        <f t="shared" si="2"/>
        <v>10</v>
      </c>
      <c r="D185" t="s">
        <v>411</v>
      </c>
      <c r="E185" s="300" t="s">
        <v>189</v>
      </c>
      <c r="F185" s="261" t="s">
        <v>228</v>
      </c>
      <c r="G185">
        <v>72</v>
      </c>
      <c r="H185">
        <v>88</v>
      </c>
      <c r="I185"/>
      <c r="J185"/>
      <c r="K185"/>
      <c r="L185"/>
      <c r="M185"/>
      <c r="N185"/>
      <c r="O185"/>
      <c r="P185"/>
      <c r="Q185" s="280">
        <v>160</v>
      </c>
      <c r="R185">
        <v>2</v>
      </c>
      <c r="S185" s="231">
        <v>80</v>
      </c>
    </row>
    <row r="186" spans="2:19" ht="15">
      <c r="B186" s="271"/>
      <c r="C186" s="314">
        <f t="shared" si="2"/>
        <v>11</v>
      </c>
      <c r="D186" t="s">
        <v>408</v>
      </c>
      <c r="E186" s="300" t="s">
        <v>4</v>
      </c>
      <c r="F186" s="261" t="s">
        <v>222</v>
      </c>
      <c r="G186">
        <v>76</v>
      </c>
      <c r="H186">
        <v>77</v>
      </c>
      <c r="I186"/>
      <c r="J186"/>
      <c r="K186"/>
      <c r="L186"/>
      <c r="M186"/>
      <c r="N186"/>
      <c r="O186"/>
      <c r="P186"/>
      <c r="Q186" s="280">
        <v>153</v>
      </c>
      <c r="R186">
        <v>2</v>
      </c>
      <c r="S186" s="231">
        <v>76.5</v>
      </c>
    </row>
    <row r="187" spans="2:19" ht="15">
      <c r="B187" s="271"/>
      <c r="C187" s="314">
        <f t="shared" si="2"/>
        <v>12</v>
      </c>
      <c r="D187" t="s">
        <v>41</v>
      </c>
      <c r="E187" s="300" t="s">
        <v>3</v>
      </c>
      <c r="F187" s="261" t="s">
        <v>229</v>
      </c>
      <c r="G187">
        <v>69</v>
      </c>
      <c r="H187">
        <v>83</v>
      </c>
      <c r="I187"/>
      <c r="J187"/>
      <c r="K187"/>
      <c r="L187"/>
      <c r="M187"/>
      <c r="N187"/>
      <c r="O187"/>
      <c r="P187"/>
      <c r="Q187" s="280">
        <v>152</v>
      </c>
      <c r="R187">
        <v>2</v>
      </c>
      <c r="S187" s="231">
        <v>76</v>
      </c>
    </row>
    <row r="188" spans="2:19" ht="15">
      <c r="B188" s="271"/>
      <c r="C188" s="314">
        <f t="shared" si="2"/>
        <v>12</v>
      </c>
      <c r="D188" t="s">
        <v>407</v>
      </c>
      <c r="E188" s="300" t="s">
        <v>4</v>
      </c>
      <c r="F188" s="261" t="s">
        <v>233</v>
      </c>
      <c r="G188">
        <v>77</v>
      </c>
      <c r="H188">
        <v>75</v>
      </c>
      <c r="I188"/>
      <c r="J188"/>
      <c r="K188"/>
      <c r="L188"/>
      <c r="M188"/>
      <c r="N188"/>
      <c r="O188"/>
      <c r="P188"/>
      <c r="Q188" s="280">
        <v>152</v>
      </c>
      <c r="R188">
        <v>2</v>
      </c>
      <c r="S188" s="231">
        <v>76</v>
      </c>
    </row>
    <row r="189" spans="2:19" ht="15">
      <c r="B189" s="271"/>
      <c r="C189" s="314">
        <f t="shared" si="2"/>
        <v>14</v>
      </c>
      <c r="D189" t="s">
        <v>239</v>
      </c>
      <c r="E189" s="300" t="s">
        <v>189</v>
      </c>
      <c r="F189" s="261" t="s">
        <v>245</v>
      </c>
      <c r="G189">
        <v>79</v>
      </c>
      <c r="H189">
        <v>65</v>
      </c>
      <c r="I189"/>
      <c r="J189"/>
      <c r="K189"/>
      <c r="L189"/>
      <c r="M189"/>
      <c r="N189"/>
      <c r="O189"/>
      <c r="P189"/>
      <c r="Q189" s="280">
        <v>144</v>
      </c>
      <c r="R189">
        <v>2</v>
      </c>
      <c r="S189" s="231">
        <v>72</v>
      </c>
    </row>
    <row r="190" spans="2:19" ht="15">
      <c r="B190" s="271"/>
      <c r="C190" s="314">
        <f t="shared" si="2"/>
        <v>14</v>
      </c>
      <c r="D190" t="s">
        <v>192</v>
      </c>
      <c r="E190" s="300" t="s">
        <v>5</v>
      </c>
      <c r="F190" s="261" t="s">
        <v>218</v>
      </c>
      <c r="G190">
        <v>73</v>
      </c>
      <c r="H190">
        <v>71</v>
      </c>
      <c r="I190"/>
      <c r="J190"/>
      <c r="K190"/>
      <c r="L190"/>
      <c r="M190"/>
      <c r="N190"/>
      <c r="O190"/>
      <c r="P190"/>
      <c r="Q190" s="280">
        <v>144</v>
      </c>
      <c r="R190">
        <v>2</v>
      </c>
      <c r="S190" s="231">
        <v>72</v>
      </c>
    </row>
    <row r="191" spans="2:19" ht="15">
      <c r="B191" s="271"/>
      <c r="C191" s="314">
        <f t="shared" si="2"/>
        <v>16</v>
      </c>
      <c r="D191" t="s">
        <v>237</v>
      </c>
      <c r="E191" s="300" t="s">
        <v>5</v>
      </c>
      <c r="F191" s="261" t="s">
        <v>245</v>
      </c>
      <c r="G191">
        <v>70</v>
      </c>
      <c r="H191">
        <v>70</v>
      </c>
      <c r="I191"/>
      <c r="J191"/>
      <c r="K191"/>
      <c r="L191"/>
      <c r="M191"/>
      <c r="N191"/>
      <c r="O191"/>
      <c r="P191"/>
      <c r="Q191" s="280">
        <v>140</v>
      </c>
      <c r="R191">
        <v>2</v>
      </c>
      <c r="S191" s="231">
        <v>70</v>
      </c>
    </row>
    <row r="192" spans="2:19" ht="15">
      <c r="B192" s="271"/>
      <c r="C192" s="314">
        <f t="shared" si="2"/>
        <v>17</v>
      </c>
      <c r="D192" t="s">
        <v>410</v>
      </c>
      <c r="E192" s="300" t="s">
        <v>3</v>
      </c>
      <c r="F192" s="261" t="s">
        <v>222</v>
      </c>
      <c r="G192">
        <v>74</v>
      </c>
      <c r="H192">
        <v>64</v>
      </c>
      <c r="I192"/>
      <c r="J192"/>
      <c r="K192"/>
      <c r="L192"/>
      <c r="M192"/>
      <c r="N192"/>
      <c r="O192"/>
      <c r="P192"/>
      <c r="Q192" s="280">
        <v>138</v>
      </c>
      <c r="R192">
        <v>2</v>
      </c>
      <c r="S192" s="231">
        <v>69</v>
      </c>
    </row>
    <row r="193" spans="2:19" ht="15">
      <c r="B193" s="271"/>
      <c r="C193" s="314">
        <f t="shared" si="2"/>
        <v>18</v>
      </c>
      <c r="D193" t="s">
        <v>426</v>
      </c>
      <c r="E193" s="300" t="s">
        <v>3</v>
      </c>
      <c r="F193" s="261" t="s">
        <v>233</v>
      </c>
      <c r="G193">
        <v>65</v>
      </c>
      <c r="H193">
        <v>58</v>
      </c>
      <c r="I193"/>
      <c r="J193"/>
      <c r="K193"/>
      <c r="L193"/>
      <c r="M193"/>
      <c r="N193"/>
      <c r="O193"/>
      <c r="P193"/>
      <c r="Q193" s="280">
        <v>123</v>
      </c>
      <c r="R193">
        <v>2</v>
      </c>
      <c r="S193" s="231">
        <v>61.5</v>
      </c>
    </row>
    <row r="194" spans="2:19" ht="15">
      <c r="B194" s="271"/>
      <c r="C194" s="314">
        <f t="shared" si="2"/>
        <v>18</v>
      </c>
      <c r="D194" t="s">
        <v>440</v>
      </c>
      <c r="E194" s="300" t="s">
        <v>5</v>
      </c>
      <c r="F194" s="261" t="s">
        <v>245</v>
      </c>
      <c r="G194">
        <v>61</v>
      </c>
      <c r="H194">
        <v>62</v>
      </c>
      <c r="I194"/>
      <c r="J194"/>
      <c r="K194"/>
      <c r="L194"/>
      <c r="M194"/>
      <c r="N194"/>
      <c r="O194"/>
      <c r="P194"/>
      <c r="Q194" s="280">
        <v>123</v>
      </c>
      <c r="R194">
        <v>2</v>
      </c>
      <c r="S194" s="231">
        <v>61.5</v>
      </c>
    </row>
    <row r="195" spans="2:19" ht="15">
      <c r="B195" s="271"/>
      <c r="C195" s="314">
        <f t="shared" si="2"/>
        <v>20</v>
      </c>
      <c r="D195" t="s">
        <v>438</v>
      </c>
      <c r="E195" s="300" t="s">
        <v>3</v>
      </c>
      <c r="F195" s="261" t="s">
        <v>229</v>
      </c>
      <c r="G195">
        <v>62</v>
      </c>
      <c r="H195">
        <v>60</v>
      </c>
      <c r="I195"/>
      <c r="J195"/>
      <c r="K195"/>
      <c r="L195"/>
      <c r="M195"/>
      <c r="N195"/>
      <c r="O195"/>
      <c r="P195"/>
      <c r="Q195" s="280">
        <v>122</v>
      </c>
      <c r="R195">
        <v>2</v>
      </c>
      <c r="S195" s="231">
        <v>61</v>
      </c>
    </row>
    <row r="196" spans="2:19" ht="15">
      <c r="B196" s="271"/>
      <c r="C196" s="314">
        <f t="shared" si="2"/>
        <v>21</v>
      </c>
      <c r="D196" s="3" t="s">
        <v>570</v>
      </c>
      <c r="E196" s="354" t="s">
        <v>3</v>
      </c>
      <c r="F196" s="261" t="s">
        <v>208</v>
      </c>
      <c r="G196"/>
      <c r="H196">
        <v>99</v>
      </c>
      <c r="I196"/>
      <c r="J196"/>
      <c r="K196"/>
      <c r="L196"/>
      <c r="M196"/>
      <c r="N196"/>
      <c r="O196"/>
      <c r="P196"/>
      <c r="Q196" s="280">
        <v>99</v>
      </c>
      <c r="R196">
        <v>1</v>
      </c>
      <c r="S196" s="231">
        <v>99</v>
      </c>
    </row>
    <row r="197" spans="2:19" ht="15">
      <c r="B197" s="271"/>
      <c r="C197" s="314">
        <f t="shared" si="2"/>
        <v>21</v>
      </c>
      <c r="D197" t="s">
        <v>396</v>
      </c>
      <c r="E197" s="300" t="s">
        <v>4</v>
      </c>
      <c r="F197" s="261" t="s">
        <v>214</v>
      </c>
      <c r="G197">
        <v>99</v>
      </c>
      <c r="H197"/>
      <c r="I197"/>
      <c r="J197"/>
      <c r="K197"/>
      <c r="L197"/>
      <c r="M197"/>
      <c r="N197"/>
      <c r="O197"/>
      <c r="P197"/>
      <c r="Q197" s="280">
        <v>99</v>
      </c>
      <c r="R197">
        <v>1</v>
      </c>
      <c r="S197" s="231">
        <v>99</v>
      </c>
    </row>
    <row r="198" spans="2:19" ht="15">
      <c r="B198" s="271"/>
      <c r="C198" s="314">
        <f t="shared" si="2"/>
        <v>23</v>
      </c>
      <c r="D198" t="s">
        <v>34</v>
      </c>
      <c r="E198" s="300" t="s">
        <v>3</v>
      </c>
      <c r="F198" s="261" t="s">
        <v>204</v>
      </c>
      <c r="G198">
        <v>98</v>
      </c>
      <c r="H198"/>
      <c r="I198"/>
      <c r="J198"/>
      <c r="K198"/>
      <c r="L198"/>
      <c r="M198"/>
      <c r="N198"/>
      <c r="O198"/>
      <c r="P198"/>
      <c r="Q198" s="280">
        <v>98</v>
      </c>
      <c r="R198">
        <v>1</v>
      </c>
      <c r="S198" s="231">
        <v>98</v>
      </c>
    </row>
    <row r="199" spans="2:19" ht="15">
      <c r="B199" s="271"/>
      <c r="C199" s="314">
        <f t="shared" si="2"/>
        <v>23</v>
      </c>
      <c r="D199" t="s">
        <v>571</v>
      </c>
      <c r="E199" s="300" t="s">
        <v>189</v>
      </c>
      <c r="F199" s="261" t="s">
        <v>213</v>
      </c>
      <c r="G199"/>
      <c r="H199">
        <v>98</v>
      </c>
      <c r="I199"/>
      <c r="J199"/>
      <c r="K199"/>
      <c r="L199"/>
      <c r="M199"/>
      <c r="N199"/>
      <c r="O199"/>
      <c r="P199"/>
      <c r="Q199" s="280">
        <v>98</v>
      </c>
      <c r="R199">
        <v>1</v>
      </c>
      <c r="S199" s="231">
        <v>98</v>
      </c>
    </row>
    <row r="200" spans="2:19" ht="15">
      <c r="B200" s="271"/>
      <c r="C200" s="314">
        <f t="shared" si="2"/>
        <v>25</v>
      </c>
      <c r="D200" t="s">
        <v>263</v>
      </c>
      <c r="E200" s="300" t="s">
        <v>3</v>
      </c>
      <c r="F200" s="261" t="s">
        <v>216</v>
      </c>
      <c r="G200">
        <v>96</v>
      </c>
      <c r="H200"/>
      <c r="I200"/>
      <c r="J200"/>
      <c r="K200"/>
      <c r="L200"/>
      <c r="M200"/>
      <c r="N200"/>
      <c r="O200"/>
      <c r="P200"/>
      <c r="Q200" s="280">
        <v>96</v>
      </c>
      <c r="R200">
        <v>1</v>
      </c>
      <c r="S200" s="231">
        <v>96</v>
      </c>
    </row>
    <row r="201" spans="2:19" ht="15">
      <c r="B201" s="271"/>
      <c r="C201" s="314">
        <f t="shared" si="2"/>
        <v>26</v>
      </c>
      <c r="D201" t="s">
        <v>397</v>
      </c>
      <c r="E201" s="300" t="s">
        <v>3</v>
      </c>
      <c r="F201" s="261" t="s">
        <v>210</v>
      </c>
      <c r="G201">
        <v>95</v>
      </c>
      <c r="H201"/>
      <c r="I201"/>
      <c r="J201"/>
      <c r="K201"/>
      <c r="L201"/>
      <c r="M201"/>
      <c r="N201"/>
      <c r="O201"/>
      <c r="P201"/>
      <c r="Q201" s="280">
        <v>95</v>
      </c>
      <c r="R201">
        <v>1</v>
      </c>
      <c r="S201" s="231">
        <v>95</v>
      </c>
    </row>
    <row r="202" spans="2:19" ht="15">
      <c r="B202" s="271"/>
      <c r="C202" s="314">
        <f t="shared" si="2"/>
        <v>26</v>
      </c>
      <c r="D202" t="s">
        <v>572</v>
      </c>
      <c r="E202" s="300" t="s">
        <v>4</v>
      </c>
      <c r="F202" s="261" t="s">
        <v>222</v>
      </c>
      <c r="G202"/>
      <c r="H202">
        <v>95</v>
      </c>
      <c r="I202"/>
      <c r="J202"/>
      <c r="K202"/>
      <c r="L202"/>
      <c r="M202"/>
      <c r="N202"/>
      <c r="O202"/>
      <c r="P202"/>
      <c r="Q202" s="280">
        <v>95</v>
      </c>
      <c r="R202">
        <v>1</v>
      </c>
      <c r="S202" s="231">
        <v>95</v>
      </c>
    </row>
    <row r="203" spans="2:19" ht="15">
      <c r="B203" s="271"/>
      <c r="C203" s="314">
        <f t="shared" si="2"/>
        <v>28</v>
      </c>
      <c r="D203" t="s">
        <v>230</v>
      </c>
      <c r="E203" s="300" t="s">
        <v>5</v>
      </c>
      <c r="F203" s="261" t="s">
        <v>219</v>
      </c>
      <c r="G203">
        <v>94</v>
      </c>
      <c r="H203"/>
      <c r="I203"/>
      <c r="J203"/>
      <c r="K203"/>
      <c r="L203"/>
      <c r="M203"/>
      <c r="N203"/>
      <c r="O203"/>
      <c r="P203"/>
      <c r="Q203" s="280">
        <v>94</v>
      </c>
      <c r="R203">
        <v>1</v>
      </c>
      <c r="S203" s="231">
        <v>94</v>
      </c>
    </row>
    <row r="204" spans="2:19" ht="15">
      <c r="B204" s="271"/>
      <c r="C204" s="314">
        <f t="shared" si="2"/>
        <v>28</v>
      </c>
      <c r="D204" t="s">
        <v>624</v>
      </c>
      <c r="E204" s="300" t="s">
        <v>4</v>
      </c>
      <c r="F204" s="261" t="s">
        <v>208</v>
      </c>
      <c r="G204"/>
      <c r="H204">
        <v>94</v>
      </c>
      <c r="I204"/>
      <c r="J204"/>
      <c r="K204"/>
      <c r="L204"/>
      <c r="M204"/>
      <c r="N204"/>
      <c r="O204"/>
      <c r="P204"/>
      <c r="Q204" s="280">
        <v>94</v>
      </c>
      <c r="R204">
        <v>1</v>
      </c>
      <c r="S204" s="231">
        <v>94</v>
      </c>
    </row>
    <row r="205" spans="2:19" ht="15">
      <c r="B205" s="271"/>
      <c r="C205" s="314">
        <f t="shared" si="2"/>
        <v>30</v>
      </c>
      <c r="D205" t="s">
        <v>198</v>
      </c>
      <c r="E205" s="300" t="s">
        <v>3</v>
      </c>
      <c r="F205" s="261" t="s">
        <v>223</v>
      </c>
      <c r="G205">
        <v>93</v>
      </c>
      <c r="H205"/>
      <c r="I205"/>
      <c r="J205"/>
      <c r="K205"/>
      <c r="L205"/>
      <c r="M205"/>
      <c r="N205"/>
      <c r="O205"/>
      <c r="P205"/>
      <c r="Q205" s="280">
        <v>93</v>
      </c>
      <c r="R205">
        <v>1</v>
      </c>
      <c r="S205" s="231">
        <v>93</v>
      </c>
    </row>
    <row r="206" spans="2:19" ht="15">
      <c r="B206" s="271"/>
      <c r="C206" s="314">
        <f t="shared" si="2"/>
        <v>30</v>
      </c>
      <c r="D206" t="s">
        <v>574</v>
      </c>
      <c r="E206" s="300" t="s">
        <v>5</v>
      </c>
      <c r="F206" s="261" t="s">
        <v>238</v>
      </c>
      <c r="G206"/>
      <c r="H206">
        <v>93</v>
      </c>
      <c r="I206"/>
      <c r="J206"/>
      <c r="K206"/>
      <c r="L206"/>
      <c r="M206"/>
      <c r="N206"/>
      <c r="O206"/>
      <c r="P206"/>
      <c r="Q206" s="280">
        <v>93</v>
      </c>
      <c r="R206">
        <v>1</v>
      </c>
      <c r="S206" s="231">
        <v>93</v>
      </c>
    </row>
    <row r="207" spans="2:19" ht="15">
      <c r="B207" s="271"/>
      <c r="C207" s="314">
        <f t="shared" si="2"/>
        <v>32</v>
      </c>
      <c r="D207" t="s">
        <v>576</v>
      </c>
      <c r="E207" s="300" t="s">
        <v>4</v>
      </c>
      <c r="F207" s="261" t="s">
        <v>216</v>
      </c>
      <c r="G207"/>
      <c r="H207">
        <v>89</v>
      </c>
      <c r="I207"/>
      <c r="J207"/>
      <c r="K207"/>
      <c r="L207"/>
      <c r="M207"/>
      <c r="N207"/>
      <c r="O207"/>
      <c r="P207"/>
      <c r="Q207" s="280">
        <v>89</v>
      </c>
      <c r="R207">
        <v>1</v>
      </c>
      <c r="S207" s="231">
        <v>89</v>
      </c>
    </row>
    <row r="208" spans="2:19" ht="15">
      <c r="B208" s="271"/>
      <c r="C208" s="314">
        <f t="shared" si="2"/>
        <v>33</v>
      </c>
      <c r="D208" s="3" t="s">
        <v>402</v>
      </c>
      <c r="E208" s="354" t="s">
        <v>3</v>
      </c>
      <c r="F208" s="261" t="s">
        <v>220</v>
      </c>
      <c r="G208">
        <v>86</v>
      </c>
      <c r="H208"/>
      <c r="I208"/>
      <c r="J208"/>
      <c r="K208"/>
      <c r="L208"/>
      <c r="M208"/>
      <c r="N208"/>
      <c r="O208"/>
      <c r="P208"/>
      <c r="Q208" s="280">
        <v>86</v>
      </c>
      <c r="R208">
        <v>1</v>
      </c>
      <c r="S208" s="231">
        <v>86</v>
      </c>
    </row>
    <row r="209" spans="2:19" ht="15">
      <c r="B209" s="271"/>
      <c r="C209" s="314">
        <f t="shared" si="2"/>
        <v>33</v>
      </c>
      <c r="D209" t="s">
        <v>581</v>
      </c>
      <c r="E209" s="300" t="s">
        <v>189</v>
      </c>
      <c r="F209" s="261" t="s">
        <v>219</v>
      </c>
      <c r="G209"/>
      <c r="H209">
        <v>86</v>
      </c>
      <c r="I209"/>
      <c r="J209"/>
      <c r="K209"/>
      <c r="L209"/>
      <c r="M209"/>
      <c r="N209"/>
      <c r="O209"/>
      <c r="P209"/>
      <c r="Q209" s="280">
        <v>86</v>
      </c>
      <c r="R209">
        <v>1</v>
      </c>
      <c r="S209" s="231">
        <v>86</v>
      </c>
    </row>
    <row r="210" spans="2:19" ht="15">
      <c r="B210" s="271"/>
      <c r="C210" s="314">
        <f t="shared" si="2"/>
        <v>35</v>
      </c>
      <c r="D210" t="s">
        <v>403</v>
      </c>
      <c r="E210" s="300" t="s">
        <v>3</v>
      </c>
      <c r="F210" s="261" t="s">
        <v>233</v>
      </c>
      <c r="G210">
        <v>85</v>
      </c>
      <c r="H210"/>
      <c r="I210"/>
      <c r="J210"/>
      <c r="K210"/>
      <c r="L210"/>
      <c r="M210"/>
      <c r="N210"/>
      <c r="O210"/>
      <c r="P210"/>
      <c r="Q210" s="280">
        <v>85</v>
      </c>
      <c r="R210">
        <v>1</v>
      </c>
      <c r="S210" s="231">
        <v>85</v>
      </c>
    </row>
    <row r="211" spans="2:19" ht="15">
      <c r="B211" s="271"/>
      <c r="C211" s="314">
        <f t="shared" si="2"/>
        <v>36</v>
      </c>
      <c r="D211" t="s">
        <v>264</v>
      </c>
      <c r="E211" s="300" t="s">
        <v>189</v>
      </c>
      <c r="F211" s="261" t="s">
        <v>207</v>
      </c>
      <c r="G211">
        <v>84</v>
      </c>
      <c r="H211"/>
      <c r="I211"/>
      <c r="J211"/>
      <c r="K211"/>
      <c r="L211"/>
      <c r="M211"/>
      <c r="N211"/>
      <c r="O211"/>
      <c r="P211"/>
      <c r="Q211" s="280">
        <v>84</v>
      </c>
      <c r="R211">
        <v>1</v>
      </c>
      <c r="S211" s="231">
        <v>84</v>
      </c>
    </row>
    <row r="212" spans="2:19" ht="15">
      <c r="B212" s="271"/>
      <c r="C212" s="314">
        <f t="shared" si="2"/>
        <v>37</v>
      </c>
      <c r="D212" t="s">
        <v>498</v>
      </c>
      <c r="E212" s="300" t="s">
        <v>3</v>
      </c>
      <c r="F212" s="261" t="s">
        <v>208</v>
      </c>
      <c r="G212">
        <v>81</v>
      </c>
      <c r="H212"/>
      <c r="I212"/>
      <c r="J212"/>
      <c r="K212"/>
      <c r="L212"/>
      <c r="M212"/>
      <c r="N212"/>
      <c r="O212"/>
      <c r="P212"/>
      <c r="Q212" s="280">
        <v>81</v>
      </c>
      <c r="R212">
        <v>1</v>
      </c>
      <c r="S212" s="231">
        <v>81</v>
      </c>
    </row>
    <row r="213" spans="2:19" ht="15">
      <c r="B213" s="271"/>
      <c r="C213" s="314">
        <f t="shared" si="2"/>
        <v>37</v>
      </c>
      <c r="D213" t="s">
        <v>585</v>
      </c>
      <c r="E213" s="300" t="s">
        <v>4</v>
      </c>
      <c r="F213" s="261" t="s">
        <v>216</v>
      </c>
      <c r="G213"/>
      <c r="H213">
        <v>81</v>
      </c>
      <c r="I213"/>
      <c r="J213"/>
      <c r="K213"/>
      <c r="L213"/>
      <c r="M213"/>
      <c r="N213"/>
      <c r="O213"/>
      <c r="P213"/>
      <c r="Q213" s="280">
        <v>81</v>
      </c>
      <c r="R213">
        <v>1</v>
      </c>
      <c r="S213" s="231">
        <v>81</v>
      </c>
    </row>
    <row r="214" spans="2:19" ht="15">
      <c r="B214" s="271"/>
      <c r="C214" s="314">
        <f t="shared" si="2"/>
        <v>39</v>
      </c>
      <c r="D214" t="s">
        <v>586</v>
      </c>
      <c r="E214" s="300" t="s">
        <v>189</v>
      </c>
      <c r="F214" s="261" t="s">
        <v>219</v>
      </c>
      <c r="G214"/>
      <c r="H214">
        <v>80</v>
      </c>
      <c r="I214"/>
      <c r="J214"/>
      <c r="K214"/>
      <c r="L214"/>
      <c r="M214"/>
      <c r="N214"/>
      <c r="O214"/>
      <c r="P214"/>
      <c r="Q214" s="280">
        <v>80</v>
      </c>
      <c r="R214">
        <v>1</v>
      </c>
      <c r="S214" s="231">
        <v>80</v>
      </c>
    </row>
    <row r="215" spans="2:19" ht="15">
      <c r="B215" s="271"/>
      <c r="C215" s="314">
        <f t="shared" si="2"/>
        <v>39</v>
      </c>
      <c r="D215" t="s">
        <v>406</v>
      </c>
      <c r="E215" s="300" t="s">
        <v>3</v>
      </c>
      <c r="F215" s="261" t="s">
        <v>210</v>
      </c>
      <c r="G215">
        <v>80</v>
      </c>
      <c r="H215"/>
      <c r="I215"/>
      <c r="J215"/>
      <c r="K215"/>
      <c r="L215"/>
      <c r="M215"/>
      <c r="N215"/>
      <c r="O215"/>
      <c r="P215"/>
      <c r="Q215" s="280">
        <v>80</v>
      </c>
      <c r="R215">
        <v>1</v>
      </c>
      <c r="S215" s="231">
        <v>80</v>
      </c>
    </row>
    <row r="216" spans="2:19" ht="15">
      <c r="B216" s="271"/>
      <c r="C216" s="314">
        <f t="shared" si="2"/>
        <v>41</v>
      </c>
      <c r="D216" t="s">
        <v>625</v>
      </c>
      <c r="E216" s="300" t="s">
        <v>5</v>
      </c>
      <c r="F216" s="261" t="s">
        <v>238</v>
      </c>
      <c r="G216"/>
      <c r="H216">
        <v>79</v>
      </c>
      <c r="I216"/>
      <c r="J216"/>
      <c r="K216"/>
      <c r="L216"/>
      <c r="M216"/>
      <c r="N216"/>
      <c r="O216"/>
      <c r="P216"/>
      <c r="Q216" s="280">
        <v>79</v>
      </c>
      <c r="R216">
        <v>1</v>
      </c>
      <c r="S216" s="231">
        <v>79</v>
      </c>
    </row>
    <row r="217" spans="2:19" ht="15">
      <c r="B217" s="271"/>
      <c r="C217" s="314">
        <f t="shared" si="2"/>
        <v>42</v>
      </c>
      <c r="D217" t="s">
        <v>277</v>
      </c>
      <c r="E217" s="300" t="s">
        <v>189</v>
      </c>
      <c r="F217" s="261" t="s">
        <v>228</v>
      </c>
      <c r="G217">
        <v>78</v>
      </c>
      <c r="H217"/>
      <c r="I217"/>
      <c r="J217"/>
      <c r="K217"/>
      <c r="L217"/>
      <c r="M217"/>
      <c r="N217"/>
      <c r="O217"/>
      <c r="P217"/>
      <c r="Q217" s="280">
        <v>78</v>
      </c>
      <c r="R217">
        <v>1</v>
      </c>
      <c r="S217" s="231">
        <v>78</v>
      </c>
    </row>
    <row r="218" spans="2:19" ht="15">
      <c r="B218" s="271"/>
      <c r="C218" s="314">
        <f t="shared" si="2"/>
        <v>42</v>
      </c>
      <c r="D218" t="s">
        <v>587</v>
      </c>
      <c r="E218" s="300" t="s">
        <v>4</v>
      </c>
      <c r="F218" s="261" t="s">
        <v>211</v>
      </c>
      <c r="G218"/>
      <c r="H218">
        <v>78</v>
      </c>
      <c r="I218"/>
      <c r="J218"/>
      <c r="K218"/>
      <c r="L218"/>
      <c r="M218"/>
      <c r="N218"/>
      <c r="O218"/>
      <c r="P218"/>
      <c r="Q218" s="280">
        <v>78</v>
      </c>
      <c r="R218">
        <v>1</v>
      </c>
      <c r="S218" s="231">
        <v>78</v>
      </c>
    </row>
    <row r="219" spans="2:19" ht="15">
      <c r="B219" s="271"/>
      <c r="C219" s="314">
        <f t="shared" si="2"/>
        <v>44</v>
      </c>
      <c r="D219" t="s">
        <v>589</v>
      </c>
      <c r="E219" s="300" t="s">
        <v>4</v>
      </c>
      <c r="F219" s="261" t="s">
        <v>229</v>
      </c>
      <c r="G219"/>
      <c r="H219">
        <v>76</v>
      </c>
      <c r="I219"/>
      <c r="J219"/>
      <c r="K219"/>
      <c r="L219"/>
      <c r="M219"/>
      <c r="N219"/>
      <c r="O219"/>
      <c r="P219"/>
      <c r="Q219" s="280">
        <v>76</v>
      </c>
      <c r="R219">
        <v>1</v>
      </c>
      <c r="S219" s="231">
        <v>76</v>
      </c>
    </row>
    <row r="220" spans="2:19" ht="15">
      <c r="B220" s="271"/>
      <c r="C220" s="314">
        <f t="shared" si="2"/>
        <v>45</v>
      </c>
      <c r="D220" t="s">
        <v>409</v>
      </c>
      <c r="E220" s="300" t="s">
        <v>3</v>
      </c>
      <c r="F220" s="261" t="s">
        <v>208</v>
      </c>
      <c r="G220">
        <v>75</v>
      </c>
      <c r="H220"/>
      <c r="I220"/>
      <c r="J220"/>
      <c r="K220"/>
      <c r="L220"/>
      <c r="M220"/>
      <c r="N220"/>
      <c r="O220"/>
      <c r="P220"/>
      <c r="Q220" s="280">
        <v>75</v>
      </c>
      <c r="R220">
        <v>1</v>
      </c>
      <c r="S220" s="231">
        <v>75</v>
      </c>
    </row>
    <row r="221" spans="2:19" ht="15">
      <c r="B221" s="271"/>
      <c r="C221" s="314">
        <f t="shared" si="2"/>
        <v>46</v>
      </c>
      <c r="D221" t="s">
        <v>590</v>
      </c>
      <c r="E221" s="300" t="s">
        <v>4</v>
      </c>
      <c r="F221" s="261" t="s">
        <v>222</v>
      </c>
      <c r="G221"/>
      <c r="H221">
        <v>74</v>
      </c>
      <c r="I221"/>
      <c r="J221"/>
      <c r="K221"/>
      <c r="L221"/>
      <c r="M221"/>
      <c r="N221"/>
      <c r="O221"/>
      <c r="P221"/>
      <c r="Q221" s="280">
        <v>74</v>
      </c>
      <c r="R221">
        <v>1</v>
      </c>
      <c r="S221" s="231">
        <v>74</v>
      </c>
    </row>
    <row r="222" spans="2:19" ht="15">
      <c r="B222" s="271"/>
      <c r="C222" s="314">
        <f t="shared" si="2"/>
        <v>47</v>
      </c>
      <c r="D222" t="s">
        <v>18</v>
      </c>
      <c r="E222" s="300" t="s">
        <v>6</v>
      </c>
      <c r="F222" s="261" t="s">
        <v>219</v>
      </c>
      <c r="G222"/>
      <c r="H222">
        <v>73</v>
      </c>
      <c r="I222"/>
      <c r="J222"/>
      <c r="K222"/>
      <c r="L222"/>
      <c r="M222"/>
      <c r="N222"/>
      <c r="O222"/>
      <c r="P222"/>
      <c r="Q222" s="280">
        <v>73</v>
      </c>
      <c r="R222">
        <v>1</v>
      </c>
      <c r="S222" s="231">
        <v>73</v>
      </c>
    </row>
    <row r="223" spans="2:19" ht="15">
      <c r="B223" s="271"/>
      <c r="C223" s="314">
        <f t="shared" si="2"/>
        <v>48</v>
      </c>
      <c r="D223" t="s">
        <v>591</v>
      </c>
      <c r="E223" s="300" t="s">
        <v>4</v>
      </c>
      <c r="F223" s="261" t="s">
        <v>208</v>
      </c>
      <c r="G223"/>
      <c r="H223">
        <v>72</v>
      </c>
      <c r="I223"/>
      <c r="J223"/>
      <c r="K223"/>
      <c r="L223"/>
      <c r="M223"/>
      <c r="N223"/>
      <c r="O223"/>
      <c r="P223"/>
      <c r="Q223" s="280">
        <v>72</v>
      </c>
      <c r="R223">
        <v>1</v>
      </c>
      <c r="S223" s="231">
        <v>72</v>
      </c>
    </row>
    <row r="224" spans="2:19" ht="15">
      <c r="B224" s="271"/>
      <c r="C224" s="314">
        <f t="shared" si="2"/>
        <v>49</v>
      </c>
      <c r="D224" t="s">
        <v>412</v>
      </c>
      <c r="E224" s="300" t="s">
        <v>3</v>
      </c>
      <c r="F224" s="261" t="s">
        <v>233</v>
      </c>
      <c r="G224">
        <v>71</v>
      </c>
      <c r="H224"/>
      <c r="I224"/>
      <c r="J224"/>
      <c r="K224"/>
      <c r="L224"/>
      <c r="M224"/>
      <c r="N224"/>
      <c r="O224"/>
      <c r="P224"/>
      <c r="Q224" s="280">
        <v>71</v>
      </c>
      <c r="R224">
        <v>1</v>
      </c>
      <c r="S224" s="231">
        <v>71</v>
      </c>
    </row>
    <row r="225" spans="2:19" ht="15">
      <c r="B225" s="271"/>
      <c r="C225" s="314">
        <f t="shared" si="2"/>
        <v>50</v>
      </c>
      <c r="D225" t="s">
        <v>627</v>
      </c>
      <c r="E225" s="300" t="s">
        <v>4</v>
      </c>
      <c r="F225" s="261" t="s">
        <v>219</v>
      </c>
      <c r="G225"/>
      <c r="H225">
        <v>69</v>
      </c>
      <c r="I225"/>
      <c r="J225"/>
      <c r="K225"/>
      <c r="L225"/>
      <c r="M225"/>
      <c r="N225"/>
      <c r="O225"/>
      <c r="P225"/>
      <c r="Q225" s="280">
        <v>69</v>
      </c>
      <c r="R225">
        <v>1</v>
      </c>
      <c r="S225" s="231">
        <v>69</v>
      </c>
    </row>
    <row r="226" spans="2:19" ht="15">
      <c r="B226" s="271"/>
      <c r="C226" s="314">
        <f t="shared" si="2"/>
        <v>51</v>
      </c>
      <c r="D226" t="s">
        <v>420</v>
      </c>
      <c r="E226" s="300" t="s">
        <v>5</v>
      </c>
      <c r="F226" s="261" t="s">
        <v>216</v>
      </c>
      <c r="G226">
        <v>68</v>
      </c>
      <c r="H226"/>
      <c r="I226"/>
      <c r="J226"/>
      <c r="K226"/>
      <c r="L226"/>
      <c r="M226"/>
      <c r="N226"/>
      <c r="O226"/>
      <c r="P226"/>
      <c r="Q226" s="280">
        <v>68</v>
      </c>
      <c r="R226">
        <v>1</v>
      </c>
      <c r="S226" s="231">
        <v>68</v>
      </c>
    </row>
    <row r="227" spans="2:19" ht="15">
      <c r="B227" s="271"/>
      <c r="C227" s="314">
        <f t="shared" si="2"/>
        <v>51</v>
      </c>
      <c r="D227" t="s">
        <v>593</v>
      </c>
      <c r="E227" s="300" t="s">
        <v>4</v>
      </c>
      <c r="F227" s="261" t="s">
        <v>216</v>
      </c>
      <c r="G227"/>
      <c r="H227">
        <v>68</v>
      </c>
      <c r="I227"/>
      <c r="J227"/>
      <c r="K227"/>
      <c r="L227"/>
      <c r="M227"/>
      <c r="N227"/>
      <c r="O227"/>
      <c r="P227"/>
      <c r="Q227" s="280">
        <v>68</v>
      </c>
      <c r="R227">
        <v>1</v>
      </c>
      <c r="S227" s="231">
        <v>68</v>
      </c>
    </row>
    <row r="228" spans="2:19" ht="15">
      <c r="B228" s="271"/>
      <c r="C228" s="314">
        <f t="shared" si="2"/>
        <v>53</v>
      </c>
      <c r="D228" t="s">
        <v>499</v>
      </c>
      <c r="E228" s="300" t="s">
        <v>6</v>
      </c>
      <c r="F228" s="261" t="s">
        <v>226</v>
      </c>
      <c r="G228" t="s">
        <v>497</v>
      </c>
      <c r="H228">
        <v>67</v>
      </c>
      <c r="I228"/>
      <c r="J228"/>
      <c r="K228"/>
      <c r="L228"/>
      <c r="M228"/>
      <c r="N228"/>
      <c r="O228"/>
      <c r="P228"/>
      <c r="Q228" s="280">
        <v>67</v>
      </c>
      <c r="R228">
        <v>1</v>
      </c>
      <c r="S228" s="231">
        <v>67</v>
      </c>
    </row>
    <row r="229" spans="2:19" ht="15">
      <c r="B229" s="271"/>
      <c r="C229" s="314">
        <f t="shared" si="2"/>
        <v>53</v>
      </c>
      <c r="D229" t="s">
        <v>422</v>
      </c>
      <c r="E229" s="300" t="s">
        <v>6</v>
      </c>
      <c r="F229" s="261" t="s">
        <v>216</v>
      </c>
      <c r="G229">
        <v>67</v>
      </c>
      <c r="H229"/>
      <c r="I229"/>
      <c r="J229"/>
      <c r="K229"/>
      <c r="L229"/>
      <c r="M229"/>
      <c r="N229"/>
      <c r="O229"/>
      <c r="P229"/>
      <c r="Q229" s="280">
        <v>67</v>
      </c>
      <c r="R229">
        <v>1</v>
      </c>
      <c r="S229" s="231">
        <v>67</v>
      </c>
    </row>
    <row r="230" spans="2:19" ht="15">
      <c r="B230" s="271"/>
      <c r="C230" s="314">
        <f t="shared" si="2"/>
        <v>55</v>
      </c>
      <c r="D230" t="s">
        <v>424</v>
      </c>
      <c r="E230" s="300" t="s">
        <v>6</v>
      </c>
      <c r="F230" s="261" t="s">
        <v>233</v>
      </c>
      <c r="G230">
        <v>66</v>
      </c>
      <c r="H230"/>
      <c r="I230"/>
      <c r="J230"/>
      <c r="K230"/>
      <c r="L230"/>
      <c r="M230"/>
      <c r="N230"/>
      <c r="O230"/>
      <c r="P230"/>
      <c r="Q230" s="280">
        <v>66</v>
      </c>
      <c r="R230">
        <v>1</v>
      </c>
      <c r="S230" s="231">
        <v>66</v>
      </c>
    </row>
    <row r="231" spans="2:19" ht="15">
      <c r="B231" s="271"/>
      <c r="C231" s="314">
        <f t="shared" si="2"/>
        <v>55</v>
      </c>
      <c r="D231" t="s">
        <v>594</v>
      </c>
      <c r="E231" s="300" t="s">
        <v>189</v>
      </c>
      <c r="F231" s="261" t="s">
        <v>229</v>
      </c>
      <c r="G231"/>
      <c r="H231">
        <v>66</v>
      </c>
      <c r="I231"/>
      <c r="J231"/>
      <c r="K231"/>
      <c r="L231"/>
      <c r="M231"/>
      <c r="N231"/>
      <c r="O231"/>
      <c r="P231"/>
      <c r="Q231" s="280">
        <v>66</v>
      </c>
      <c r="R231">
        <v>1</v>
      </c>
      <c r="S231" s="231">
        <v>66</v>
      </c>
    </row>
    <row r="232" spans="2:19" ht="15">
      <c r="B232" s="271"/>
      <c r="C232" s="314">
        <f t="shared" si="2"/>
        <v>57</v>
      </c>
      <c r="D232" s="3" t="s">
        <v>432</v>
      </c>
      <c r="E232" s="354" t="s">
        <v>4</v>
      </c>
      <c r="F232" s="261" t="s">
        <v>220</v>
      </c>
      <c r="G232">
        <v>64</v>
      </c>
      <c r="H232"/>
      <c r="I232"/>
      <c r="J232"/>
      <c r="K232"/>
      <c r="L232"/>
      <c r="M232"/>
      <c r="N232"/>
      <c r="O232"/>
      <c r="P232"/>
      <c r="Q232" s="280">
        <v>64</v>
      </c>
      <c r="R232">
        <v>1</v>
      </c>
      <c r="S232" s="231">
        <v>64</v>
      </c>
    </row>
    <row r="233" spans="2:19" ht="15">
      <c r="B233" s="271"/>
      <c r="C233" s="314">
        <f t="shared" si="2"/>
        <v>58</v>
      </c>
      <c r="D233" t="s">
        <v>434</v>
      </c>
      <c r="E233" s="300" t="s">
        <v>4</v>
      </c>
      <c r="F233" s="261" t="s">
        <v>216</v>
      </c>
      <c r="G233">
        <v>63</v>
      </c>
      <c r="H233"/>
      <c r="I233"/>
      <c r="J233"/>
      <c r="K233"/>
      <c r="L233"/>
      <c r="M233"/>
      <c r="N233"/>
      <c r="O233"/>
      <c r="P233"/>
      <c r="Q233" s="280">
        <v>63</v>
      </c>
      <c r="R233">
        <v>1</v>
      </c>
      <c r="S233" s="231">
        <v>63</v>
      </c>
    </row>
    <row r="234" spans="2:19" ht="15">
      <c r="B234" s="271"/>
      <c r="C234" s="314">
        <f t="shared" si="2"/>
        <v>58</v>
      </c>
      <c r="D234" t="s">
        <v>602</v>
      </c>
      <c r="E234" s="300" t="s">
        <v>4</v>
      </c>
      <c r="F234" s="261" t="s">
        <v>223</v>
      </c>
      <c r="G234"/>
      <c r="H234">
        <v>63</v>
      </c>
      <c r="I234"/>
      <c r="J234"/>
      <c r="K234"/>
      <c r="L234"/>
      <c r="M234"/>
      <c r="N234"/>
      <c r="O234"/>
      <c r="P234"/>
      <c r="Q234" s="280">
        <v>63</v>
      </c>
      <c r="R234">
        <v>1</v>
      </c>
      <c r="S234" s="231">
        <v>63</v>
      </c>
    </row>
    <row r="235" spans="2:19" ht="15">
      <c r="B235" s="271"/>
      <c r="C235" s="314">
        <f t="shared" si="2"/>
        <v>60</v>
      </c>
      <c r="D235" t="s">
        <v>605</v>
      </c>
      <c r="E235" s="300" t="s">
        <v>4</v>
      </c>
      <c r="F235" s="261" t="s">
        <v>223</v>
      </c>
      <c r="G235"/>
      <c r="H235">
        <v>61</v>
      </c>
      <c r="I235"/>
      <c r="J235"/>
      <c r="K235"/>
      <c r="L235"/>
      <c r="M235"/>
      <c r="N235"/>
      <c r="O235"/>
      <c r="P235"/>
      <c r="Q235" s="280">
        <v>61</v>
      </c>
      <c r="R235">
        <v>1</v>
      </c>
      <c r="S235" s="231">
        <v>61</v>
      </c>
    </row>
    <row r="236" spans="2:19" ht="15">
      <c r="B236" s="271"/>
      <c r="C236" s="314">
        <f t="shared" si="2"/>
        <v>61</v>
      </c>
      <c r="D236" t="s">
        <v>442</v>
      </c>
      <c r="E236" s="300" t="s">
        <v>5</v>
      </c>
      <c r="F236" s="261" t="s">
        <v>216</v>
      </c>
      <c r="G236">
        <v>60</v>
      </c>
      <c r="H236"/>
      <c r="I236"/>
      <c r="J236"/>
      <c r="K236"/>
      <c r="L236"/>
      <c r="M236"/>
      <c r="N236"/>
      <c r="O236"/>
      <c r="P236"/>
      <c r="Q236" s="280">
        <v>60</v>
      </c>
      <c r="R236">
        <v>1</v>
      </c>
      <c r="S236" s="231">
        <v>60</v>
      </c>
    </row>
    <row r="237" spans="2:19" ht="15">
      <c r="B237" s="271"/>
      <c r="C237" s="314">
        <f t="shared" si="2"/>
        <v>62</v>
      </c>
      <c r="D237" t="s">
        <v>247</v>
      </c>
      <c r="E237" s="300" t="s">
        <v>4</v>
      </c>
      <c r="F237" s="261" t="s">
        <v>215</v>
      </c>
      <c r="G237"/>
      <c r="H237">
        <v>59</v>
      </c>
      <c r="I237"/>
      <c r="J237"/>
      <c r="K237"/>
      <c r="L237"/>
      <c r="M237"/>
      <c r="N237"/>
      <c r="O237"/>
      <c r="P237"/>
      <c r="Q237" s="280">
        <v>59</v>
      </c>
      <c r="R237">
        <v>1</v>
      </c>
      <c r="S237" s="231">
        <v>59</v>
      </c>
    </row>
    <row r="238" spans="2:19" ht="15">
      <c r="B238" s="271"/>
      <c r="C238" s="314">
        <f t="shared" si="2"/>
        <v>62</v>
      </c>
      <c r="D238" t="s">
        <v>444</v>
      </c>
      <c r="E238" s="300" t="s">
        <v>4</v>
      </c>
      <c r="F238" s="261" t="s">
        <v>218</v>
      </c>
      <c r="G238">
        <v>59</v>
      </c>
      <c r="H238"/>
      <c r="I238"/>
      <c r="J238"/>
      <c r="K238"/>
      <c r="L238"/>
      <c r="M238"/>
      <c r="N238"/>
      <c r="O238"/>
      <c r="P238"/>
      <c r="Q238" s="280">
        <v>59</v>
      </c>
      <c r="R238">
        <v>1</v>
      </c>
      <c r="S238" s="231">
        <v>59</v>
      </c>
    </row>
    <row r="239" spans="2:19" ht="15">
      <c r="B239" s="271"/>
      <c r="C239" s="314">
        <f t="shared" si="2"/>
        <v>64</v>
      </c>
      <c r="D239" t="s">
        <v>281</v>
      </c>
      <c r="E239" s="300" t="s">
        <v>3</v>
      </c>
      <c r="F239" s="261" t="s">
        <v>222</v>
      </c>
      <c r="G239">
        <v>58</v>
      </c>
      <c r="H239"/>
      <c r="I239"/>
      <c r="J239"/>
      <c r="K239"/>
      <c r="L239"/>
      <c r="M239"/>
      <c r="N239"/>
      <c r="O239"/>
      <c r="P239"/>
      <c r="Q239" s="280">
        <v>58</v>
      </c>
      <c r="R239">
        <v>1</v>
      </c>
      <c r="S239" s="231">
        <v>58</v>
      </c>
    </row>
    <row r="240" spans="2:19" ht="15">
      <c r="B240" s="271"/>
      <c r="C240" s="314">
        <f t="shared" si="2"/>
        <v>65</v>
      </c>
      <c r="D240" t="s">
        <v>618</v>
      </c>
      <c r="E240" s="300" t="s">
        <v>3</v>
      </c>
      <c r="F240" s="261" t="s">
        <v>229</v>
      </c>
      <c r="G240"/>
      <c r="H240">
        <v>57</v>
      </c>
      <c r="I240"/>
      <c r="J240"/>
      <c r="K240"/>
      <c r="L240"/>
      <c r="M240"/>
      <c r="N240"/>
      <c r="O240"/>
      <c r="P240"/>
      <c r="Q240" s="280">
        <v>57</v>
      </c>
      <c r="R240">
        <v>1</v>
      </c>
      <c r="S240" s="231">
        <v>57</v>
      </c>
    </row>
    <row r="241" spans="2:19" ht="15">
      <c r="B241" s="271"/>
      <c r="C241" s="314">
        <f t="shared" ref="C241:C244" si="3">RANK(Q241,Q$176:Q$335)</f>
        <v>65</v>
      </c>
      <c r="D241" t="s">
        <v>265</v>
      </c>
      <c r="E241" s="300" t="s">
        <v>3</v>
      </c>
      <c r="F241" s="261" t="s">
        <v>226</v>
      </c>
      <c r="G241">
        <v>57</v>
      </c>
      <c r="H241"/>
      <c r="Q241" s="281">
        <v>57</v>
      </c>
      <c r="R241" s="237">
        <v>1</v>
      </c>
      <c r="S241" s="240">
        <v>57</v>
      </c>
    </row>
    <row r="242" spans="2:19" ht="15">
      <c r="B242" s="271"/>
      <c r="C242" s="314">
        <f t="shared" si="3"/>
        <v>67</v>
      </c>
      <c r="D242" t="s">
        <v>454</v>
      </c>
      <c r="E242" s="300" t="s">
        <v>4</v>
      </c>
      <c r="F242" s="261" t="s">
        <v>222</v>
      </c>
      <c r="G242">
        <v>56</v>
      </c>
      <c r="H242"/>
      <c r="Q242" s="281">
        <v>56</v>
      </c>
      <c r="R242" s="237">
        <v>1</v>
      </c>
      <c r="S242" s="240">
        <v>56</v>
      </c>
    </row>
    <row r="243" spans="2:19" ht="15">
      <c r="B243" s="271"/>
      <c r="C243" s="314">
        <f t="shared" si="3"/>
        <v>67</v>
      </c>
      <c r="D243" t="s">
        <v>620</v>
      </c>
      <c r="E243" s="300" t="s">
        <v>6</v>
      </c>
      <c r="F243" s="261" t="s">
        <v>226</v>
      </c>
      <c r="G243"/>
      <c r="H243">
        <v>56</v>
      </c>
      <c r="Q243" s="281">
        <v>56</v>
      </c>
      <c r="R243" s="237">
        <v>1</v>
      </c>
      <c r="S243" s="240">
        <v>56</v>
      </c>
    </row>
    <row r="244" spans="2:19" ht="15">
      <c r="B244" s="271"/>
      <c r="C244" s="314">
        <f t="shared" si="3"/>
        <v>69</v>
      </c>
      <c r="D244" t="s">
        <v>456</v>
      </c>
      <c r="E244" s="300" t="s">
        <v>5</v>
      </c>
      <c r="F244" s="261" t="s">
        <v>233</v>
      </c>
      <c r="G244">
        <v>55</v>
      </c>
      <c r="H244"/>
      <c r="Q244" s="281">
        <v>55</v>
      </c>
      <c r="R244" s="237">
        <v>1</v>
      </c>
      <c r="S244" s="240">
        <v>55</v>
      </c>
    </row>
    <row r="245" spans="2:19" ht="15">
      <c r="B245" s="271"/>
      <c r="C245" s="238"/>
      <c r="D245"/>
      <c r="E245" s="300"/>
      <c r="F245" s="261"/>
      <c r="G245"/>
      <c r="H245"/>
    </row>
    <row r="246" spans="2:19" ht="15">
      <c r="B246" s="271"/>
      <c r="C246" s="238"/>
      <c r="D246"/>
      <c r="E246" s="300"/>
      <c r="F246" s="261"/>
      <c r="G246"/>
      <c r="H246"/>
    </row>
    <row r="247" spans="2:19" ht="15">
      <c r="B247" s="271"/>
      <c r="C247" s="238"/>
      <c r="D247"/>
      <c r="E247" s="300"/>
      <c r="F247" s="261"/>
      <c r="G247"/>
      <c r="H247"/>
    </row>
    <row r="248" spans="2:19" ht="15">
      <c r="B248" s="271"/>
      <c r="C248" s="238"/>
      <c r="D248"/>
      <c r="E248" s="300"/>
      <c r="F248" s="261"/>
      <c r="G248"/>
      <c r="H248"/>
    </row>
    <row r="249" spans="2:19" ht="15">
      <c r="B249" s="271"/>
      <c r="C249" s="238"/>
      <c r="D249"/>
      <c r="E249" s="300"/>
      <c r="F249" s="261"/>
      <c r="G249"/>
      <c r="H249"/>
    </row>
    <row r="250" spans="2:19" ht="15">
      <c r="B250" s="271"/>
      <c r="C250" s="238"/>
      <c r="D250"/>
      <c r="E250" s="300"/>
      <c r="F250" s="261"/>
      <c r="G250"/>
      <c r="H250"/>
    </row>
    <row r="251" spans="2:19" ht="15">
      <c r="B251" s="271"/>
      <c r="C251" s="238"/>
      <c r="D251"/>
      <c r="E251" s="300"/>
      <c r="F251" s="261"/>
      <c r="G251"/>
      <c r="H251"/>
    </row>
    <row r="252" spans="2:19" ht="15">
      <c r="B252" s="271"/>
      <c r="C252" s="238"/>
      <c r="D252"/>
      <c r="E252" s="300"/>
      <c r="F252" s="261"/>
      <c r="G252"/>
      <c r="H252"/>
    </row>
    <row r="253" spans="2:19" ht="15">
      <c r="B253" s="271"/>
      <c r="C253" s="238"/>
      <c r="D253"/>
      <c r="E253" s="300"/>
      <c r="F253" s="261"/>
      <c r="G253"/>
      <c r="H253"/>
    </row>
    <row r="254" spans="2:19" ht="15">
      <c r="B254" s="271"/>
      <c r="C254" s="238"/>
      <c r="D254"/>
      <c r="E254" s="300"/>
      <c r="F254" s="261"/>
      <c r="G254"/>
      <c r="H254"/>
    </row>
    <row r="255" spans="2:19" ht="15">
      <c r="B255" s="271"/>
      <c r="C255" s="238"/>
      <c r="D255"/>
      <c r="E255" s="300"/>
      <c r="F255" s="261"/>
      <c r="G255"/>
      <c r="H255"/>
    </row>
    <row r="256" spans="2:19" ht="15">
      <c r="B256" s="271"/>
      <c r="C256" s="238"/>
      <c r="D256"/>
      <c r="E256" s="300"/>
      <c r="F256" s="261"/>
      <c r="G256"/>
      <c r="H256"/>
    </row>
    <row r="257" spans="2:8" ht="15">
      <c r="B257" s="271"/>
      <c r="C257" s="238"/>
      <c r="D257"/>
      <c r="E257" s="300"/>
      <c r="F257" s="261"/>
      <c r="G257"/>
      <c r="H257"/>
    </row>
    <row r="258" spans="2:8" ht="15">
      <c r="B258" s="271"/>
      <c r="C258" s="238"/>
      <c r="D258"/>
      <c r="E258" s="300"/>
      <c r="F258" s="261"/>
      <c r="G258"/>
      <c r="H258"/>
    </row>
    <row r="259" spans="2:8" ht="15">
      <c r="B259" s="271"/>
      <c r="C259" s="238"/>
      <c r="D259"/>
      <c r="E259" s="300"/>
      <c r="F259" s="261"/>
      <c r="G259"/>
      <c r="H259"/>
    </row>
    <row r="260" spans="2:8" ht="15">
      <c r="B260" s="271"/>
      <c r="C260" s="238"/>
      <c r="D260"/>
      <c r="E260" s="300"/>
      <c r="F260" s="261"/>
      <c r="G260"/>
      <c r="H260"/>
    </row>
    <row r="261" spans="2:8" ht="15">
      <c r="B261" s="271"/>
      <c r="C261" s="238"/>
      <c r="D261"/>
      <c r="E261" s="300"/>
      <c r="F261" s="261"/>
      <c r="G261"/>
      <c r="H261"/>
    </row>
    <row r="262" spans="2:8" ht="15">
      <c r="B262" s="271"/>
      <c r="C262" s="238"/>
      <c r="D262"/>
      <c r="E262" s="300"/>
      <c r="F262" s="261"/>
      <c r="G262"/>
      <c r="H262"/>
    </row>
    <row r="263" spans="2:8" ht="15">
      <c r="B263" s="271"/>
      <c r="C263" s="238"/>
      <c r="D263"/>
      <c r="E263" s="300"/>
      <c r="F263" s="261"/>
      <c r="G263"/>
      <c r="H263"/>
    </row>
    <row r="264" spans="2:8" ht="15">
      <c r="B264" s="271"/>
      <c r="C264" s="238"/>
      <c r="D264"/>
      <c r="E264" s="300"/>
      <c r="F264" s="261"/>
      <c r="G264"/>
      <c r="H264"/>
    </row>
    <row r="265" spans="2:8" ht="15">
      <c r="B265" s="271"/>
      <c r="C265" s="238"/>
      <c r="D265"/>
      <c r="E265" s="300"/>
      <c r="F265" s="261"/>
      <c r="G265"/>
      <c r="H265"/>
    </row>
    <row r="266" spans="2:8" ht="15">
      <c r="B266" s="271"/>
      <c r="C266" s="238"/>
      <c r="D266"/>
      <c r="E266" s="300"/>
      <c r="F266" s="261"/>
      <c r="G266"/>
      <c r="H266"/>
    </row>
    <row r="267" spans="2:8" ht="15">
      <c r="B267" s="271"/>
      <c r="C267" s="238"/>
      <c r="D267"/>
      <c r="E267" s="300"/>
      <c r="F267" s="261"/>
      <c r="G267"/>
      <c r="H267"/>
    </row>
    <row r="268" spans="2:8" ht="15">
      <c r="B268" s="271"/>
      <c r="C268" s="238"/>
      <c r="D268"/>
      <c r="E268" s="300"/>
      <c r="F268" s="261"/>
      <c r="G268"/>
      <c r="H268"/>
    </row>
    <row r="269" spans="2:8" ht="15">
      <c r="B269" s="271"/>
      <c r="C269" s="238"/>
      <c r="D269"/>
      <c r="E269" s="300"/>
      <c r="F269" s="261"/>
      <c r="G269"/>
      <c r="H269"/>
    </row>
    <row r="270" spans="2:8" ht="15">
      <c r="B270" s="271"/>
      <c r="C270" s="238"/>
      <c r="D270"/>
      <c r="E270" s="300"/>
      <c r="F270" s="261"/>
      <c r="G270"/>
      <c r="H270"/>
    </row>
    <row r="271" spans="2:8" ht="15">
      <c r="B271" s="271"/>
      <c r="C271" s="238"/>
      <c r="D271"/>
      <c r="E271" s="300"/>
      <c r="F271" s="261"/>
      <c r="G271"/>
      <c r="H271"/>
    </row>
    <row r="272" spans="2:8" ht="15">
      <c r="B272" s="271"/>
      <c r="C272" s="238"/>
      <c r="D272"/>
      <c r="E272" s="300"/>
      <c r="F272" s="261"/>
      <c r="G272"/>
      <c r="H272"/>
    </row>
    <row r="273" spans="2:8" ht="15">
      <c r="B273" s="271"/>
      <c r="C273" s="238"/>
      <c r="D273"/>
      <c r="E273" s="300"/>
      <c r="F273" s="261"/>
      <c r="G273"/>
      <c r="H273"/>
    </row>
    <row r="274" spans="2:8" ht="15">
      <c r="B274" s="271"/>
      <c r="C274" s="238"/>
      <c r="D274"/>
      <c r="E274" s="300"/>
      <c r="F274" s="261"/>
      <c r="G274"/>
      <c r="H274"/>
    </row>
    <row r="275" spans="2:8" ht="15">
      <c r="B275" s="271"/>
      <c r="C275" s="238"/>
      <c r="D275"/>
      <c r="E275" s="300"/>
      <c r="F275" s="261"/>
      <c r="G275"/>
      <c r="H275"/>
    </row>
    <row r="276" spans="2:8" ht="15">
      <c r="B276" s="271"/>
      <c r="C276" s="238"/>
      <c r="D276"/>
      <c r="E276" s="300"/>
      <c r="F276" s="261"/>
      <c r="G276"/>
      <c r="H276"/>
    </row>
    <row r="277" spans="2:8" ht="15">
      <c r="B277" s="271"/>
      <c r="C277" s="238"/>
      <c r="D277"/>
      <c r="E277" s="300"/>
      <c r="F277" s="261"/>
      <c r="G277"/>
      <c r="H277"/>
    </row>
    <row r="278" spans="2:8" ht="15">
      <c r="B278" s="271"/>
      <c r="C278" s="238"/>
      <c r="D278"/>
      <c r="E278" s="300"/>
      <c r="F278" s="261"/>
      <c r="G278"/>
      <c r="H278"/>
    </row>
    <row r="279" spans="2:8" ht="15">
      <c r="B279" s="271"/>
      <c r="C279" s="238"/>
      <c r="D279"/>
      <c r="E279" s="300"/>
      <c r="F279" s="261"/>
      <c r="G279"/>
      <c r="H279"/>
    </row>
    <row r="280" spans="2:8" ht="15">
      <c r="B280" s="271"/>
      <c r="C280" s="238"/>
      <c r="D280"/>
      <c r="E280" s="300"/>
      <c r="F280" s="261"/>
      <c r="G280"/>
      <c r="H280"/>
    </row>
    <row r="281" spans="2:8" ht="15">
      <c r="B281" s="271"/>
      <c r="C281" s="238"/>
      <c r="D281"/>
      <c r="E281" s="300"/>
      <c r="F281" s="261"/>
      <c r="G281"/>
      <c r="H281"/>
    </row>
    <row r="282" spans="2:8" ht="15">
      <c r="B282" s="271"/>
      <c r="C282" s="238"/>
      <c r="D282"/>
      <c r="E282" s="300"/>
      <c r="F282" s="261"/>
      <c r="G282"/>
      <c r="H282"/>
    </row>
    <row r="283" spans="2:8" ht="15">
      <c r="B283" s="271"/>
      <c r="C283" s="238"/>
      <c r="D283"/>
      <c r="E283" s="300"/>
      <c r="F283" s="261"/>
      <c r="G283"/>
      <c r="H283"/>
    </row>
    <row r="284" spans="2:8" ht="15">
      <c r="B284" s="271"/>
      <c r="C284" s="238"/>
      <c r="D284"/>
      <c r="E284" s="300"/>
      <c r="F284" s="261"/>
      <c r="G284"/>
      <c r="H284"/>
    </row>
    <row r="285" spans="2:8" ht="15">
      <c r="B285" s="271"/>
      <c r="C285" s="238"/>
      <c r="D285"/>
      <c r="E285" s="300"/>
      <c r="F285" s="261"/>
      <c r="G285"/>
      <c r="H285"/>
    </row>
    <row r="286" spans="2:8" ht="15">
      <c r="B286" s="271"/>
      <c r="C286" s="238"/>
      <c r="D286"/>
      <c r="E286" s="300"/>
      <c r="F286" s="261"/>
      <c r="G286"/>
      <c r="H286"/>
    </row>
    <row r="287" spans="2:8" ht="15">
      <c r="B287" s="271"/>
      <c r="C287" s="238"/>
      <c r="D287"/>
      <c r="E287" s="300"/>
      <c r="F287" s="261"/>
      <c r="G287"/>
      <c r="H287"/>
    </row>
    <row r="288" spans="2:8" ht="15">
      <c r="B288" s="271"/>
      <c r="C288" s="238"/>
      <c r="D288"/>
      <c r="E288" s="300"/>
      <c r="F288" s="261"/>
      <c r="G288"/>
      <c r="H288"/>
    </row>
    <row r="289" spans="2:8" ht="15">
      <c r="B289" s="271"/>
      <c r="C289" s="238"/>
      <c r="D289"/>
      <c r="E289" s="300"/>
      <c r="F289" s="261"/>
      <c r="G289"/>
      <c r="H289"/>
    </row>
    <row r="290" spans="2:8" ht="15">
      <c r="B290" s="271"/>
      <c r="C290" s="238"/>
      <c r="D290"/>
      <c r="E290" s="300"/>
      <c r="F290" s="261"/>
      <c r="G290"/>
      <c r="H290"/>
    </row>
    <row r="291" spans="2:8" ht="15">
      <c r="B291" s="271"/>
      <c r="C291" s="238"/>
      <c r="D291"/>
      <c r="E291" s="300"/>
      <c r="F291" s="261"/>
      <c r="G291"/>
      <c r="H291"/>
    </row>
    <row r="292" spans="2:8" ht="15">
      <c r="B292" s="271"/>
      <c r="C292" s="238"/>
      <c r="D292"/>
      <c r="E292" s="300"/>
      <c r="F292" s="261"/>
      <c r="G292"/>
      <c r="H292"/>
    </row>
    <row r="293" spans="2:8" ht="15">
      <c r="B293" s="271"/>
      <c r="C293" s="238"/>
      <c r="D293"/>
      <c r="E293" s="300"/>
      <c r="F293" s="261"/>
      <c r="G293"/>
      <c r="H293"/>
    </row>
    <row r="294" spans="2:8" ht="15">
      <c r="B294" s="271"/>
      <c r="C294" s="238"/>
      <c r="D294"/>
      <c r="E294" s="300"/>
      <c r="F294" s="261"/>
      <c r="G294"/>
      <c r="H294"/>
    </row>
    <row r="295" spans="2:8" ht="15">
      <c r="B295" s="271"/>
      <c r="C295" s="238"/>
      <c r="D295"/>
      <c r="E295" s="300"/>
      <c r="F295" s="261"/>
      <c r="G295"/>
      <c r="H295"/>
    </row>
    <row r="296" spans="2:8" ht="15">
      <c r="B296" s="271"/>
      <c r="C296" s="238"/>
      <c r="D296"/>
      <c r="E296" s="300"/>
      <c r="F296" s="261"/>
      <c r="G296"/>
      <c r="H296"/>
    </row>
    <row r="297" spans="2:8" ht="15">
      <c r="B297" s="271"/>
      <c r="C297" s="238"/>
      <c r="D297"/>
      <c r="E297" s="300"/>
      <c r="F297" s="261"/>
      <c r="G297"/>
      <c r="H297"/>
    </row>
    <row r="298" spans="2:8" ht="15">
      <c r="B298" s="271"/>
      <c r="C298" s="238"/>
      <c r="D298"/>
      <c r="E298" s="300"/>
      <c r="F298" s="261"/>
      <c r="G298"/>
      <c r="H298"/>
    </row>
    <row r="299" spans="2:8" ht="15">
      <c r="B299" s="271"/>
      <c r="C299" s="238"/>
      <c r="D299"/>
      <c r="E299" s="300"/>
      <c r="F299" s="261"/>
      <c r="G299"/>
      <c r="H299"/>
    </row>
    <row r="300" spans="2:8" ht="15">
      <c r="B300" s="271"/>
      <c r="C300" s="238"/>
      <c r="D300"/>
      <c r="E300" s="300"/>
      <c r="F300" s="261"/>
      <c r="G300"/>
      <c r="H300"/>
    </row>
    <row r="301" spans="2:8" ht="15">
      <c r="B301" s="271"/>
      <c r="C301" s="238"/>
      <c r="D301"/>
      <c r="E301" s="300"/>
      <c r="F301" s="261"/>
      <c r="G301"/>
      <c r="H301"/>
    </row>
    <row r="302" spans="2:8" ht="15">
      <c r="B302" s="271"/>
      <c r="C302" s="238"/>
      <c r="D302"/>
      <c r="E302" s="300"/>
      <c r="F302" s="261"/>
      <c r="G302"/>
      <c r="H302"/>
    </row>
    <row r="303" spans="2:8" ht="15">
      <c r="B303" s="271"/>
      <c r="C303" s="238"/>
      <c r="D303"/>
      <c r="E303" s="300"/>
      <c r="F303" s="261"/>
      <c r="G303"/>
      <c r="H303"/>
    </row>
    <row r="304" spans="2:8" ht="15">
      <c r="B304" s="271"/>
      <c r="C304" s="238"/>
      <c r="D304"/>
      <c r="E304" s="300"/>
      <c r="F304" s="261"/>
      <c r="G304"/>
      <c r="H304"/>
    </row>
    <row r="305" spans="2:8" ht="15">
      <c r="B305" s="271"/>
      <c r="C305" s="238"/>
      <c r="D305"/>
      <c r="E305" s="300"/>
      <c r="F305" s="261"/>
      <c r="G305"/>
      <c r="H305"/>
    </row>
    <row r="306" spans="2:8" ht="15">
      <c r="B306" s="271"/>
      <c r="C306" s="238"/>
      <c r="D306"/>
      <c r="E306" s="300"/>
      <c r="F306" s="261"/>
      <c r="G306"/>
      <c r="H306"/>
    </row>
    <row r="307" spans="2:8" ht="15">
      <c r="B307" s="271"/>
      <c r="C307" s="238"/>
      <c r="D307"/>
      <c r="E307" s="300"/>
      <c r="F307" s="261"/>
      <c r="G307"/>
      <c r="H307"/>
    </row>
    <row r="308" spans="2:8" ht="15">
      <c r="B308" s="271"/>
      <c r="C308" s="238"/>
      <c r="D308"/>
      <c r="E308" s="300"/>
      <c r="F308" s="261"/>
      <c r="G308"/>
      <c r="H308"/>
    </row>
    <row r="309" spans="2:8" ht="15">
      <c r="B309" s="271"/>
      <c r="C309" s="238"/>
      <c r="D309"/>
      <c r="E309" s="300"/>
      <c r="F309" s="261"/>
      <c r="G309"/>
      <c r="H309"/>
    </row>
    <row r="310" spans="2:8" ht="15">
      <c r="B310" s="271"/>
      <c r="C310" s="238"/>
      <c r="D310"/>
      <c r="E310" s="300"/>
      <c r="F310" s="261"/>
      <c r="G310"/>
      <c r="H310"/>
    </row>
    <row r="311" spans="2:8" ht="15">
      <c r="B311" s="271"/>
      <c r="C311" s="238"/>
      <c r="D311"/>
      <c r="E311" s="300"/>
      <c r="F311" s="261"/>
      <c r="G311"/>
      <c r="H311"/>
    </row>
    <row r="312" spans="2:8" ht="15">
      <c r="B312" s="271"/>
      <c r="C312" s="238"/>
      <c r="D312"/>
      <c r="E312" s="300"/>
      <c r="F312" s="261"/>
      <c r="G312"/>
      <c r="H312"/>
    </row>
    <row r="313" spans="2:8" ht="15">
      <c r="B313" s="271"/>
      <c r="C313" s="238"/>
      <c r="D313"/>
      <c r="E313" s="300"/>
      <c r="F313" s="261"/>
      <c r="G313"/>
      <c r="H313"/>
    </row>
    <row r="314" spans="2:8" ht="15">
      <c r="B314" s="271"/>
      <c r="C314" s="238"/>
      <c r="D314"/>
      <c r="E314" s="300"/>
      <c r="F314" s="261"/>
      <c r="G314"/>
      <c r="H314"/>
    </row>
    <row r="315" spans="2:8" ht="15">
      <c r="B315" s="271"/>
      <c r="C315" s="238"/>
      <c r="D315"/>
      <c r="E315" s="300"/>
      <c r="F315" s="261"/>
      <c r="G315"/>
      <c r="H315"/>
    </row>
    <row r="316" spans="2:8" ht="15">
      <c r="B316" s="271"/>
      <c r="C316" s="238"/>
      <c r="D316"/>
      <c r="E316" s="300"/>
      <c r="F316" s="261"/>
      <c r="G316"/>
      <c r="H316"/>
    </row>
    <row r="317" spans="2:8" ht="15">
      <c r="B317" s="271"/>
      <c r="C317" s="238"/>
      <c r="D317"/>
      <c r="E317" s="300"/>
      <c r="F317" s="261"/>
      <c r="G317"/>
      <c r="H317"/>
    </row>
    <row r="318" spans="2:8" ht="15">
      <c r="B318" s="271"/>
      <c r="C318" s="238"/>
      <c r="D318"/>
      <c r="E318" s="300"/>
      <c r="F318" s="261"/>
      <c r="G318"/>
      <c r="H318"/>
    </row>
    <row r="319" spans="2:8" ht="15">
      <c r="B319" s="271"/>
      <c r="C319" s="238"/>
      <c r="D319"/>
      <c r="E319" s="300"/>
      <c r="F319" s="261"/>
      <c r="G319"/>
      <c r="H319"/>
    </row>
    <row r="320" spans="2:8" ht="15">
      <c r="B320" s="271"/>
      <c r="C320" s="238"/>
      <c r="D320"/>
      <c r="E320" s="300"/>
      <c r="F320" s="261"/>
      <c r="G320"/>
      <c r="H320"/>
    </row>
    <row r="321" spans="2:17" ht="15">
      <c r="B321" s="271"/>
      <c r="C321" s="238"/>
      <c r="D321"/>
      <c r="E321" s="300"/>
      <c r="F321" s="261"/>
      <c r="G321"/>
      <c r="H321"/>
      <c r="I321"/>
      <c r="J321"/>
      <c r="K321"/>
      <c r="L321"/>
      <c r="M321"/>
      <c r="N321"/>
      <c r="O321"/>
      <c r="P321"/>
      <c r="Q321" s="280"/>
    </row>
    <row r="322" spans="2:17" ht="15">
      <c r="B322" s="271"/>
      <c r="C322" s="238"/>
      <c r="D322"/>
      <c r="E322" s="300"/>
      <c r="F322" s="261"/>
      <c r="G322"/>
      <c r="H322"/>
      <c r="I322"/>
      <c r="J322"/>
      <c r="K322"/>
      <c r="L322"/>
      <c r="M322"/>
      <c r="N322"/>
      <c r="O322"/>
      <c r="P322"/>
      <c r="Q322" s="280"/>
    </row>
    <row r="323" spans="2:17" ht="15">
      <c r="B323" s="271"/>
      <c r="C323" s="238"/>
      <c r="D323"/>
      <c r="E323" s="300"/>
      <c r="F323" s="261"/>
      <c r="G323"/>
      <c r="H323"/>
      <c r="I323"/>
      <c r="J323"/>
      <c r="K323"/>
      <c r="L323"/>
      <c r="M323"/>
      <c r="N323"/>
      <c r="O323"/>
      <c r="P323"/>
      <c r="Q323" s="280"/>
    </row>
    <row r="324" spans="2:17" ht="15">
      <c r="B324" s="271"/>
      <c r="C324" s="238"/>
      <c r="D324"/>
      <c r="E324" s="300"/>
      <c r="F324" s="261"/>
      <c r="G324"/>
      <c r="H324"/>
      <c r="I324"/>
      <c r="J324"/>
      <c r="K324"/>
      <c r="L324"/>
      <c r="M324"/>
      <c r="N324"/>
      <c r="O324"/>
      <c r="P324"/>
      <c r="Q324" s="280"/>
    </row>
    <row r="325" spans="2:17" ht="15">
      <c r="B325" s="271"/>
      <c r="C325" s="238"/>
      <c r="D325"/>
      <c r="E325" s="300"/>
      <c r="F325" s="261"/>
      <c r="G325"/>
      <c r="H325"/>
      <c r="I325"/>
      <c r="J325"/>
      <c r="K325"/>
      <c r="L325"/>
      <c r="M325"/>
      <c r="N325"/>
      <c r="O325"/>
      <c r="P325"/>
      <c r="Q325" s="280"/>
    </row>
    <row r="326" spans="2:17" ht="15">
      <c r="B326" s="271"/>
      <c r="C326" s="238"/>
      <c r="D326"/>
      <c r="E326" s="300"/>
      <c r="F326" s="261"/>
      <c r="G326"/>
      <c r="H326"/>
      <c r="I326"/>
      <c r="J326"/>
      <c r="K326"/>
      <c r="L326"/>
      <c r="M326"/>
      <c r="N326"/>
      <c r="O326"/>
      <c r="P326"/>
      <c r="Q326" s="280"/>
    </row>
    <row r="327" spans="2:17" ht="15">
      <c r="B327" s="271"/>
      <c r="C327" s="238"/>
      <c r="D327"/>
      <c r="E327" s="300"/>
      <c r="F327" s="261"/>
      <c r="G327"/>
      <c r="H327"/>
      <c r="I327"/>
      <c r="J327"/>
      <c r="K327"/>
      <c r="L327"/>
      <c r="M327"/>
      <c r="N327"/>
      <c r="O327"/>
      <c r="P327"/>
      <c r="Q327" s="280"/>
    </row>
    <row r="328" spans="2:17" ht="15">
      <c r="B328" s="271"/>
      <c r="C328" s="238"/>
      <c r="D328"/>
      <c r="E328" s="300"/>
      <c r="F328" s="261"/>
      <c r="G328"/>
      <c r="H328"/>
      <c r="I328"/>
      <c r="J328"/>
      <c r="K328"/>
      <c r="L328"/>
      <c r="M328"/>
      <c r="N328"/>
      <c r="O328"/>
      <c r="P328"/>
      <c r="Q328" s="280"/>
    </row>
    <row r="329" spans="2:17" ht="15">
      <c r="B329" s="271"/>
      <c r="C329" s="238"/>
      <c r="D329"/>
      <c r="E329" s="300"/>
      <c r="F329" s="261"/>
      <c r="G329"/>
      <c r="H329"/>
      <c r="I329"/>
      <c r="J329"/>
      <c r="K329"/>
      <c r="L329"/>
      <c r="M329"/>
      <c r="N329"/>
      <c r="O329"/>
      <c r="P329"/>
      <c r="Q329" s="280"/>
    </row>
    <row r="330" spans="2:17" ht="15">
      <c r="B330" s="271"/>
      <c r="C330" s="238"/>
      <c r="D330"/>
      <c r="E330" s="300"/>
      <c r="F330" s="261"/>
      <c r="G330"/>
      <c r="H330"/>
      <c r="I330"/>
      <c r="J330"/>
      <c r="K330"/>
      <c r="L330"/>
      <c r="M330"/>
      <c r="N330"/>
      <c r="O330"/>
      <c r="P330"/>
      <c r="Q330" s="280"/>
    </row>
    <row r="331" spans="2:17" ht="15">
      <c r="B331" s="271"/>
      <c r="C331" s="238"/>
      <c r="D331"/>
      <c r="E331" s="300"/>
      <c r="F331" s="261"/>
      <c r="G331"/>
      <c r="H331"/>
      <c r="I331"/>
      <c r="J331"/>
      <c r="K331"/>
      <c r="L331"/>
      <c r="M331"/>
      <c r="N331"/>
      <c r="O331"/>
      <c r="P331"/>
      <c r="Q331" s="280"/>
    </row>
    <row r="332" spans="2:17" ht="15">
      <c r="B332" s="271"/>
      <c r="C332" s="238"/>
      <c r="D332"/>
      <c r="E332" s="300"/>
      <c r="F332" s="261"/>
      <c r="G332"/>
      <c r="H332"/>
      <c r="I332"/>
      <c r="J332"/>
      <c r="K332"/>
      <c r="L332"/>
      <c r="M332"/>
      <c r="N332"/>
      <c r="O332"/>
      <c r="P332"/>
      <c r="Q332" s="280"/>
    </row>
    <row r="333" spans="2:17" ht="15">
      <c r="B333" s="271"/>
      <c r="C333" s="238"/>
      <c r="D333"/>
      <c r="E333" s="300"/>
      <c r="F333" s="261"/>
      <c r="G333"/>
      <c r="H333"/>
      <c r="I333"/>
      <c r="J333"/>
      <c r="K333"/>
      <c r="L333"/>
      <c r="M333"/>
      <c r="N333"/>
      <c r="O333"/>
      <c r="P333"/>
      <c r="Q333" s="280"/>
    </row>
    <row r="334" spans="2:17" ht="15">
      <c r="B334" s="271"/>
      <c r="C334" s="238"/>
      <c r="D334"/>
      <c r="E334" s="300"/>
      <c r="F334" s="261"/>
      <c r="G334"/>
      <c r="H334"/>
      <c r="I334"/>
      <c r="J334"/>
      <c r="K334"/>
      <c r="L334"/>
      <c r="M334"/>
      <c r="N334"/>
      <c r="O334"/>
      <c r="P334"/>
      <c r="Q334" s="280"/>
    </row>
    <row r="335" spans="2:17" ht="15">
      <c r="B335" s="271"/>
      <c r="C335" s="238"/>
      <c r="D335"/>
      <c r="E335" s="300"/>
      <c r="F335" s="261"/>
      <c r="G335"/>
      <c r="H335"/>
      <c r="I335"/>
      <c r="J335"/>
      <c r="K335"/>
      <c r="L335"/>
      <c r="M335"/>
      <c r="N335"/>
      <c r="O335"/>
      <c r="P335"/>
      <c r="Q335" s="280"/>
    </row>
    <row r="336" spans="2:17" ht="15">
      <c r="C336"/>
      <c r="D336"/>
      <c r="E336" s="300"/>
      <c r="F336" s="261"/>
      <c r="G336"/>
      <c r="H336"/>
      <c r="I336"/>
      <c r="J336"/>
      <c r="K336"/>
      <c r="L336"/>
      <c r="M336"/>
      <c r="N336"/>
      <c r="O336"/>
      <c r="P336"/>
      <c r="Q336" s="280"/>
    </row>
    <row r="339" spans="2:19" ht="15">
      <c r="B339" s="322" t="s">
        <v>23</v>
      </c>
      <c r="C339" s="314">
        <f>RANK(Q339,Q$339:Q$427)</f>
        <v>1</v>
      </c>
      <c r="D339" s="3" t="s">
        <v>241</v>
      </c>
      <c r="E339" s="354" t="s">
        <v>5</v>
      </c>
      <c r="F339" s="261" t="s">
        <v>238</v>
      </c>
      <c r="G339">
        <v>94</v>
      </c>
      <c r="H339">
        <v>95</v>
      </c>
      <c r="I339"/>
      <c r="J339" s="1"/>
      <c r="K339"/>
      <c r="L339"/>
      <c r="M339"/>
      <c r="N339"/>
      <c r="O339"/>
      <c r="P339"/>
      <c r="Q339" s="384">
        <v>189</v>
      </c>
      <c r="R339" s="99">
        <v>2</v>
      </c>
      <c r="S339" s="98">
        <v>94.5</v>
      </c>
    </row>
    <row r="340" spans="2:19" ht="15">
      <c r="B340" s="322"/>
      <c r="C340" s="314">
        <f t="shared" ref="C340:C372" si="4">RANK(Q340,Q$339:Q$427)</f>
        <v>2</v>
      </c>
      <c r="D340" s="3" t="s">
        <v>267</v>
      </c>
      <c r="E340" s="354" t="s">
        <v>3</v>
      </c>
      <c r="F340" s="261" t="s">
        <v>219</v>
      </c>
      <c r="G340">
        <v>95</v>
      </c>
      <c r="H340">
        <v>93</v>
      </c>
      <c r="I340"/>
      <c r="J340" s="1"/>
      <c r="K340"/>
      <c r="L340"/>
      <c r="M340"/>
      <c r="N340"/>
      <c r="O340"/>
      <c r="P340"/>
      <c r="Q340" s="384">
        <v>188</v>
      </c>
      <c r="R340" s="99">
        <v>2</v>
      </c>
      <c r="S340" s="98">
        <v>94</v>
      </c>
    </row>
    <row r="341" spans="2:19" ht="15">
      <c r="B341" s="322"/>
      <c r="C341" s="314">
        <f t="shared" si="4"/>
        <v>3</v>
      </c>
      <c r="D341" s="3" t="s">
        <v>92</v>
      </c>
      <c r="E341" s="354" t="s">
        <v>4</v>
      </c>
      <c r="F341" s="261" t="s">
        <v>220</v>
      </c>
      <c r="G341">
        <v>93</v>
      </c>
      <c r="H341">
        <v>91</v>
      </c>
      <c r="I341"/>
      <c r="J341" s="1"/>
      <c r="K341"/>
      <c r="L341"/>
      <c r="M341"/>
      <c r="N341"/>
      <c r="O341"/>
      <c r="P341"/>
      <c r="Q341" s="384">
        <v>184</v>
      </c>
      <c r="R341" s="99">
        <v>2</v>
      </c>
      <c r="S341" s="98">
        <v>92</v>
      </c>
    </row>
    <row r="342" spans="2:19" ht="15">
      <c r="B342" s="322"/>
      <c r="C342" s="314">
        <f t="shared" si="4"/>
        <v>4</v>
      </c>
      <c r="D342" s="3" t="s">
        <v>248</v>
      </c>
      <c r="E342" s="354" t="s">
        <v>3</v>
      </c>
      <c r="F342" s="261" t="s">
        <v>240</v>
      </c>
      <c r="G342">
        <v>90</v>
      </c>
      <c r="H342">
        <v>88</v>
      </c>
      <c r="I342"/>
      <c r="J342" s="1"/>
      <c r="K342"/>
      <c r="L342"/>
      <c r="M342"/>
      <c r="N342"/>
      <c r="O342"/>
      <c r="P342"/>
      <c r="Q342" s="384">
        <v>178</v>
      </c>
      <c r="R342" s="99">
        <v>2</v>
      </c>
      <c r="S342" s="98">
        <v>89</v>
      </c>
    </row>
    <row r="343" spans="2:19" ht="15">
      <c r="B343" s="322"/>
      <c r="C343" s="314">
        <f t="shared" si="4"/>
        <v>5</v>
      </c>
      <c r="D343" s="3" t="s">
        <v>466</v>
      </c>
      <c r="E343" s="354" t="s">
        <v>4</v>
      </c>
      <c r="F343" s="261" t="s">
        <v>220</v>
      </c>
      <c r="G343">
        <v>87</v>
      </c>
      <c r="H343">
        <v>90</v>
      </c>
      <c r="I343"/>
      <c r="J343" s="1"/>
      <c r="K343"/>
      <c r="L343"/>
      <c r="M343"/>
      <c r="N343"/>
      <c r="O343"/>
      <c r="P343"/>
      <c r="Q343" s="384">
        <v>177</v>
      </c>
      <c r="R343" s="99">
        <v>2</v>
      </c>
      <c r="S343" s="98">
        <v>88.5</v>
      </c>
    </row>
    <row r="344" spans="2:19" ht="15">
      <c r="B344" s="322"/>
      <c r="C344" s="314">
        <f t="shared" si="4"/>
        <v>6</v>
      </c>
      <c r="D344" t="s">
        <v>475</v>
      </c>
      <c r="E344" s="300" t="s">
        <v>5</v>
      </c>
      <c r="F344" s="261" t="s">
        <v>240</v>
      </c>
      <c r="G344">
        <v>81</v>
      </c>
      <c r="H344">
        <v>83</v>
      </c>
      <c r="I344"/>
      <c r="J344" s="1"/>
      <c r="K344"/>
      <c r="L344"/>
      <c r="M344"/>
      <c r="N344"/>
      <c r="O344"/>
      <c r="P344"/>
      <c r="Q344" s="384">
        <v>164</v>
      </c>
      <c r="R344" s="99">
        <v>2</v>
      </c>
      <c r="S344" s="98">
        <v>82</v>
      </c>
    </row>
    <row r="345" spans="2:19" ht="15">
      <c r="B345" s="322"/>
      <c r="C345" s="314">
        <f t="shared" si="4"/>
        <v>7</v>
      </c>
      <c r="D345" t="s">
        <v>474</v>
      </c>
      <c r="E345" s="300" t="s">
        <v>4</v>
      </c>
      <c r="F345" s="261" t="s">
        <v>245</v>
      </c>
      <c r="G345">
        <v>82</v>
      </c>
      <c r="H345">
        <v>80</v>
      </c>
      <c r="I345"/>
      <c r="J345" s="1"/>
      <c r="K345"/>
      <c r="L345"/>
      <c r="M345"/>
      <c r="N345"/>
      <c r="O345"/>
      <c r="P345"/>
      <c r="Q345" s="384">
        <v>162</v>
      </c>
      <c r="R345" s="99">
        <v>2</v>
      </c>
      <c r="S345" s="98">
        <v>81</v>
      </c>
    </row>
    <row r="346" spans="2:19" ht="15">
      <c r="B346" s="322"/>
      <c r="C346" s="314">
        <f t="shared" si="4"/>
        <v>8</v>
      </c>
      <c r="D346" t="s">
        <v>476</v>
      </c>
      <c r="E346" s="300" t="s">
        <v>5</v>
      </c>
      <c r="F346" s="261" t="s">
        <v>240</v>
      </c>
      <c r="G346">
        <v>80</v>
      </c>
      <c r="H346">
        <v>78</v>
      </c>
      <c r="I346"/>
      <c r="J346" s="1"/>
      <c r="K346"/>
      <c r="L346"/>
      <c r="M346"/>
      <c r="N346"/>
      <c r="O346"/>
      <c r="P346"/>
      <c r="Q346" s="384">
        <v>158</v>
      </c>
      <c r="R346" s="99">
        <v>2</v>
      </c>
      <c r="S346" s="98">
        <v>79</v>
      </c>
    </row>
    <row r="347" spans="2:19" ht="15">
      <c r="B347" s="322"/>
      <c r="C347" s="314">
        <f t="shared" si="4"/>
        <v>9</v>
      </c>
      <c r="D347" t="s">
        <v>268</v>
      </c>
      <c r="E347" s="300" t="s">
        <v>189</v>
      </c>
      <c r="F347" s="261" t="s">
        <v>251</v>
      </c>
      <c r="G347">
        <v>99</v>
      </c>
      <c r="H347"/>
      <c r="I347"/>
      <c r="J347" s="1"/>
      <c r="K347"/>
      <c r="L347"/>
      <c r="M347"/>
      <c r="N347"/>
      <c r="O347"/>
      <c r="P347"/>
      <c r="Q347" s="384">
        <v>99</v>
      </c>
      <c r="R347" s="99">
        <v>1</v>
      </c>
      <c r="S347" s="98">
        <v>99</v>
      </c>
    </row>
    <row r="348" spans="2:19" ht="15">
      <c r="B348" s="322"/>
      <c r="C348" s="314">
        <f t="shared" si="4"/>
        <v>9</v>
      </c>
      <c r="D348" t="s">
        <v>396</v>
      </c>
      <c r="E348" s="300" t="s">
        <v>4</v>
      </c>
      <c r="F348" s="261" t="s">
        <v>214</v>
      </c>
      <c r="G348"/>
      <c r="H348">
        <v>99</v>
      </c>
      <c r="I348"/>
      <c r="J348" s="1"/>
      <c r="K348"/>
      <c r="L348"/>
      <c r="M348"/>
      <c r="N348"/>
      <c r="O348"/>
      <c r="P348"/>
      <c r="Q348" s="384">
        <v>99</v>
      </c>
      <c r="R348" s="99">
        <v>1</v>
      </c>
      <c r="S348" s="98">
        <v>99</v>
      </c>
    </row>
    <row r="349" spans="2:19" ht="15">
      <c r="B349" s="322"/>
      <c r="C349" s="314">
        <f t="shared" si="4"/>
        <v>11</v>
      </c>
      <c r="D349" t="s">
        <v>457</v>
      </c>
      <c r="E349" s="300" t="s">
        <v>3</v>
      </c>
      <c r="F349" s="261" t="s">
        <v>226</v>
      </c>
      <c r="G349">
        <v>98</v>
      </c>
      <c r="H349"/>
      <c r="I349"/>
      <c r="J349" s="1"/>
      <c r="K349"/>
      <c r="L349"/>
      <c r="M349"/>
      <c r="N349"/>
      <c r="O349"/>
      <c r="P349"/>
      <c r="Q349" s="384">
        <v>98</v>
      </c>
      <c r="R349" s="99">
        <v>1</v>
      </c>
      <c r="S349" s="98">
        <v>98</v>
      </c>
    </row>
    <row r="350" spans="2:19" ht="15">
      <c r="B350" s="322"/>
      <c r="C350" s="314">
        <f t="shared" si="4"/>
        <v>11</v>
      </c>
      <c r="D350" t="s">
        <v>628</v>
      </c>
      <c r="E350" s="300" t="s">
        <v>4</v>
      </c>
      <c r="F350" s="261" t="s">
        <v>214</v>
      </c>
      <c r="G350"/>
      <c r="H350">
        <v>98</v>
      </c>
      <c r="I350"/>
      <c r="J350" s="1"/>
      <c r="K350"/>
      <c r="L350"/>
      <c r="M350"/>
      <c r="N350"/>
      <c r="O350"/>
      <c r="P350"/>
      <c r="Q350" s="384">
        <v>98</v>
      </c>
      <c r="R350" s="99">
        <v>1</v>
      </c>
      <c r="S350" s="98">
        <v>98</v>
      </c>
    </row>
    <row r="351" spans="2:19" ht="15">
      <c r="B351" s="322"/>
      <c r="C351" s="314">
        <f t="shared" si="4"/>
        <v>13</v>
      </c>
      <c r="D351" t="s">
        <v>167</v>
      </c>
      <c r="E351" s="300" t="s">
        <v>4</v>
      </c>
      <c r="F351" s="261" t="s">
        <v>220</v>
      </c>
      <c r="G351"/>
      <c r="H351">
        <v>97</v>
      </c>
      <c r="I351"/>
      <c r="J351" s="1"/>
      <c r="K351"/>
      <c r="L351"/>
      <c r="M351"/>
      <c r="N351"/>
      <c r="O351"/>
      <c r="P351"/>
      <c r="Q351" s="384">
        <v>97</v>
      </c>
      <c r="R351" s="99">
        <v>1</v>
      </c>
      <c r="S351" s="98">
        <v>97</v>
      </c>
    </row>
    <row r="352" spans="2:19" ht="15">
      <c r="B352" s="322"/>
      <c r="C352" s="314">
        <f t="shared" si="4"/>
        <v>13</v>
      </c>
      <c r="D352" t="s">
        <v>458</v>
      </c>
      <c r="E352" s="300" t="s">
        <v>3</v>
      </c>
      <c r="F352" s="261" t="s">
        <v>220</v>
      </c>
      <c r="G352">
        <v>97</v>
      </c>
      <c r="H352"/>
      <c r="I352"/>
      <c r="J352" s="1"/>
      <c r="K352"/>
      <c r="L352"/>
      <c r="M352"/>
      <c r="N352"/>
      <c r="O352"/>
      <c r="P352"/>
      <c r="Q352" s="384">
        <v>97</v>
      </c>
      <c r="R352" s="99">
        <v>1</v>
      </c>
      <c r="S352" s="98">
        <v>97</v>
      </c>
    </row>
    <row r="353" spans="2:19" ht="15">
      <c r="B353" s="322"/>
      <c r="C353" s="314">
        <f t="shared" si="4"/>
        <v>15</v>
      </c>
      <c r="D353" t="s">
        <v>461</v>
      </c>
      <c r="E353" s="300" t="s">
        <v>3</v>
      </c>
      <c r="F353" s="261" t="s">
        <v>229</v>
      </c>
      <c r="G353">
        <v>96</v>
      </c>
      <c r="H353"/>
      <c r="I353"/>
      <c r="J353" s="1"/>
      <c r="K353"/>
      <c r="L353"/>
      <c r="M353"/>
      <c r="N353"/>
      <c r="O353"/>
      <c r="P353"/>
      <c r="Q353" s="384">
        <v>96</v>
      </c>
      <c r="R353" s="99">
        <v>1</v>
      </c>
      <c r="S353" s="98">
        <v>96</v>
      </c>
    </row>
    <row r="354" spans="2:19" ht="15">
      <c r="B354" s="322"/>
      <c r="C354" s="314">
        <f t="shared" si="4"/>
        <v>15</v>
      </c>
      <c r="D354" t="s">
        <v>629</v>
      </c>
      <c r="E354" s="300" t="s">
        <v>4</v>
      </c>
      <c r="F354" s="261" t="s">
        <v>226</v>
      </c>
      <c r="G354"/>
      <c r="H354">
        <v>96</v>
      </c>
      <c r="I354"/>
      <c r="J354" s="1"/>
      <c r="K354"/>
      <c r="L354"/>
      <c r="M354"/>
      <c r="N354"/>
      <c r="O354"/>
      <c r="P354"/>
      <c r="Q354" s="384">
        <v>96</v>
      </c>
      <c r="R354" s="99">
        <v>1</v>
      </c>
      <c r="S354" s="98">
        <v>96</v>
      </c>
    </row>
    <row r="355" spans="2:19" ht="15">
      <c r="B355" s="322"/>
      <c r="C355" s="314">
        <f t="shared" si="4"/>
        <v>17</v>
      </c>
      <c r="D355" t="s">
        <v>20</v>
      </c>
      <c r="E355" s="300" t="s">
        <v>4</v>
      </c>
      <c r="F355" s="261" t="s">
        <v>238</v>
      </c>
      <c r="G355"/>
      <c r="H355">
        <v>94</v>
      </c>
      <c r="I355"/>
      <c r="J355" s="1"/>
      <c r="K355"/>
      <c r="L355"/>
      <c r="M355"/>
      <c r="N355"/>
      <c r="O355"/>
      <c r="P355"/>
      <c r="Q355" s="384">
        <v>94</v>
      </c>
      <c r="R355" s="99">
        <v>1</v>
      </c>
      <c r="S355" s="98">
        <v>94</v>
      </c>
    </row>
    <row r="356" spans="2:19" ht="15">
      <c r="B356" s="322"/>
      <c r="C356" s="314">
        <f t="shared" si="4"/>
        <v>18</v>
      </c>
      <c r="D356" t="s">
        <v>247</v>
      </c>
      <c r="E356" s="300" t="s">
        <v>4</v>
      </c>
      <c r="F356" s="261" t="s">
        <v>215</v>
      </c>
      <c r="G356">
        <v>92</v>
      </c>
      <c r="H356"/>
      <c r="I356"/>
      <c r="J356" s="1"/>
      <c r="K356"/>
      <c r="L356"/>
      <c r="M356"/>
      <c r="N356"/>
      <c r="O356"/>
      <c r="P356"/>
      <c r="Q356" s="384">
        <v>92</v>
      </c>
      <c r="R356" s="99">
        <v>1</v>
      </c>
      <c r="S356" s="98">
        <v>92</v>
      </c>
    </row>
    <row r="357" spans="2:19" ht="15">
      <c r="B357" s="322"/>
      <c r="C357" s="314">
        <f t="shared" si="4"/>
        <v>18</v>
      </c>
      <c r="D357" t="s">
        <v>630</v>
      </c>
      <c r="E357" s="300" t="s">
        <v>4</v>
      </c>
      <c r="F357" s="261" t="s">
        <v>220</v>
      </c>
      <c r="G357"/>
      <c r="H357">
        <v>92</v>
      </c>
      <c r="I357"/>
      <c r="J357" s="1"/>
      <c r="K357"/>
      <c r="L357"/>
      <c r="M357"/>
      <c r="N357"/>
      <c r="O357"/>
      <c r="P357"/>
      <c r="Q357" s="384">
        <v>92</v>
      </c>
      <c r="R357" s="99">
        <v>1</v>
      </c>
      <c r="S357" s="98">
        <v>92</v>
      </c>
    </row>
    <row r="358" spans="2:19" ht="15">
      <c r="B358" s="322"/>
      <c r="C358" s="314">
        <f t="shared" si="4"/>
        <v>20</v>
      </c>
      <c r="D358" t="s">
        <v>464</v>
      </c>
      <c r="E358" s="300" t="s">
        <v>3</v>
      </c>
      <c r="F358" s="261" t="s">
        <v>218</v>
      </c>
      <c r="G358">
        <v>91</v>
      </c>
      <c r="H358"/>
      <c r="I358"/>
      <c r="J358" s="1"/>
      <c r="K358"/>
      <c r="L358"/>
      <c r="M358"/>
      <c r="N358"/>
      <c r="O358"/>
      <c r="P358"/>
      <c r="Q358" s="384">
        <v>91</v>
      </c>
      <c r="R358" s="99">
        <v>1</v>
      </c>
      <c r="S358" s="98">
        <v>91</v>
      </c>
    </row>
    <row r="359" spans="2:19" ht="15">
      <c r="B359" s="322"/>
      <c r="C359" s="314">
        <f t="shared" si="4"/>
        <v>21</v>
      </c>
      <c r="D359" t="s">
        <v>21</v>
      </c>
      <c r="E359" s="300" t="s">
        <v>3</v>
      </c>
      <c r="F359" s="261" t="s">
        <v>216</v>
      </c>
      <c r="G359">
        <v>89</v>
      </c>
      <c r="H359"/>
      <c r="I359"/>
      <c r="J359" s="1"/>
      <c r="K359"/>
      <c r="L359"/>
      <c r="M359"/>
      <c r="N359"/>
      <c r="O359"/>
      <c r="P359"/>
      <c r="Q359" s="384">
        <v>89</v>
      </c>
      <c r="R359" s="99">
        <v>1</v>
      </c>
      <c r="S359" s="98">
        <v>89</v>
      </c>
    </row>
    <row r="360" spans="2:19" ht="15">
      <c r="B360" s="322"/>
      <c r="C360" s="314">
        <f t="shared" si="4"/>
        <v>21</v>
      </c>
      <c r="D360" t="s">
        <v>631</v>
      </c>
      <c r="E360" s="300" t="s">
        <v>4</v>
      </c>
      <c r="F360" s="261" t="s">
        <v>229</v>
      </c>
      <c r="G360"/>
      <c r="H360">
        <v>89</v>
      </c>
      <c r="I360"/>
      <c r="J360" s="1"/>
      <c r="K360"/>
      <c r="L360"/>
      <c r="M360"/>
      <c r="N360"/>
      <c r="O360"/>
      <c r="P360"/>
      <c r="Q360" s="384">
        <v>89</v>
      </c>
      <c r="R360" s="99">
        <v>1</v>
      </c>
      <c r="S360" s="98">
        <v>89</v>
      </c>
    </row>
    <row r="361" spans="2:19" ht="15">
      <c r="B361" s="322"/>
      <c r="C361" s="314">
        <f t="shared" si="4"/>
        <v>23</v>
      </c>
      <c r="D361" t="s">
        <v>244</v>
      </c>
      <c r="E361" s="300" t="s">
        <v>3</v>
      </c>
      <c r="F361" s="261" t="s">
        <v>245</v>
      </c>
      <c r="G361">
        <v>88</v>
      </c>
      <c r="H361"/>
      <c r="I361"/>
      <c r="J361" s="1"/>
      <c r="K361"/>
      <c r="L361"/>
      <c r="M361"/>
      <c r="N361"/>
      <c r="O361"/>
      <c r="P361"/>
      <c r="Q361" s="384">
        <v>88</v>
      </c>
      <c r="R361" s="99">
        <v>1</v>
      </c>
      <c r="S361" s="98">
        <v>88</v>
      </c>
    </row>
    <row r="362" spans="2:19" ht="15">
      <c r="B362" s="322"/>
      <c r="C362" s="314">
        <f t="shared" si="4"/>
        <v>24</v>
      </c>
      <c r="D362" t="s">
        <v>634</v>
      </c>
      <c r="E362" s="300" t="s">
        <v>4</v>
      </c>
      <c r="F362" s="261" t="s">
        <v>229</v>
      </c>
      <c r="G362"/>
      <c r="H362">
        <v>87</v>
      </c>
      <c r="I362"/>
      <c r="J362" s="1"/>
      <c r="K362"/>
      <c r="L362"/>
      <c r="M362"/>
      <c r="N362"/>
      <c r="O362"/>
      <c r="P362"/>
      <c r="Q362" s="384">
        <v>87</v>
      </c>
      <c r="R362" s="99">
        <v>1</v>
      </c>
      <c r="S362" s="98">
        <v>87</v>
      </c>
    </row>
    <row r="363" spans="2:19" ht="15">
      <c r="B363" s="322"/>
      <c r="C363" s="314">
        <f t="shared" si="4"/>
        <v>25</v>
      </c>
      <c r="D363" t="s">
        <v>636</v>
      </c>
      <c r="E363" s="300" t="s">
        <v>4</v>
      </c>
      <c r="F363" s="261" t="s">
        <v>228</v>
      </c>
      <c r="G363"/>
      <c r="H363">
        <v>86</v>
      </c>
      <c r="I363"/>
      <c r="J363" s="1"/>
      <c r="K363"/>
      <c r="L363"/>
      <c r="M363"/>
      <c r="N363"/>
      <c r="O363"/>
      <c r="P363"/>
      <c r="Q363" s="384">
        <v>86</v>
      </c>
      <c r="R363" s="99">
        <v>1</v>
      </c>
      <c r="S363" s="98">
        <v>86</v>
      </c>
    </row>
    <row r="364" spans="2:19" ht="15">
      <c r="B364" s="322"/>
      <c r="C364" s="314">
        <f t="shared" si="4"/>
        <v>25</v>
      </c>
      <c r="D364" t="s">
        <v>269</v>
      </c>
      <c r="E364" s="300" t="s">
        <v>5</v>
      </c>
      <c r="F364" s="261" t="s">
        <v>229</v>
      </c>
      <c r="G364">
        <v>86</v>
      </c>
      <c r="H364"/>
      <c r="I364"/>
      <c r="J364" s="1"/>
      <c r="K364"/>
      <c r="L364"/>
      <c r="M364"/>
      <c r="N364"/>
      <c r="O364"/>
      <c r="P364"/>
      <c r="Q364" s="384">
        <v>86</v>
      </c>
      <c r="R364" s="99">
        <v>1</v>
      </c>
      <c r="S364" s="98">
        <v>86</v>
      </c>
    </row>
    <row r="365" spans="2:19" ht="15">
      <c r="B365" s="322"/>
      <c r="C365" s="314">
        <f t="shared" si="4"/>
        <v>27</v>
      </c>
      <c r="D365" t="s">
        <v>469</v>
      </c>
      <c r="E365" s="300" t="s">
        <v>3</v>
      </c>
      <c r="F365" s="261" t="s">
        <v>216</v>
      </c>
      <c r="G365">
        <v>85</v>
      </c>
      <c r="H365"/>
      <c r="I365"/>
      <c r="J365" s="1"/>
      <c r="K365"/>
      <c r="L365"/>
      <c r="M365"/>
      <c r="N365"/>
      <c r="O365"/>
      <c r="P365"/>
      <c r="Q365" s="384">
        <v>85</v>
      </c>
      <c r="R365" s="99">
        <v>1</v>
      </c>
      <c r="S365" s="98">
        <v>85</v>
      </c>
    </row>
    <row r="366" spans="2:19" ht="15">
      <c r="B366" s="322"/>
      <c r="C366" s="314">
        <f t="shared" si="4"/>
        <v>27</v>
      </c>
      <c r="D366" t="s">
        <v>637</v>
      </c>
      <c r="E366" s="300" t="s">
        <v>4</v>
      </c>
      <c r="F366" s="261" t="s">
        <v>229</v>
      </c>
      <c r="G366"/>
      <c r="H366">
        <v>85</v>
      </c>
      <c r="I366"/>
      <c r="J366" s="1"/>
      <c r="K366"/>
      <c r="L366"/>
      <c r="M366"/>
      <c r="N366"/>
      <c r="O366"/>
      <c r="P366"/>
      <c r="Q366" s="384">
        <v>85</v>
      </c>
      <c r="R366" s="99">
        <v>1</v>
      </c>
      <c r="S366" s="98">
        <v>85</v>
      </c>
    </row>
    <row r="367" spans="2:19" ht="15">
      <c r="B367" s="322"/>
      <c r="C367" s="314">
        <f t="shared" si="4"/>
        <v>29</v>
      </c>
      <c r="D367" t="s">
        <v>242</v>
      </c>
      <c r="E367" s="300" t="s">
        <v>4</v>
      </c>
      <c r="F367" s="261" t="s">
        <v>238</v>
      </c>
      <c r="G367">
        <v>84</v>
      </c>
      <c r="H367"/>
      <c r="I367"/>
      <c r="J367" s="1"/>
      <c r="K367"/>
      <c r="L367"/>
      <c r="M367"/>
      <c r="N367"/>
      <c r="O367"/>
      <c r="P367"/>
      <c r="Q367" s="384">
        <v>84</v>
      </c>
      <c r="R367" s="99">
        <v>1</v>
      </c>
      <c r="S367" s="98">
        <v>84</v>
      </c>
    </row>
    <row r="368" spans="2:19" ht="15">
      <c r="B368" s="322"/>
      <c r="C368" s="314">
        <f t="shared" si="4"/>
        <v>29</v>
      </c>
      <c r="D368" t="s">
        <v>638</v>
      </c>
      <c r="E368" s="300" t="s">
        <v>4</v>
      </c>
      <c r="F368" s="261" t="s">
        <v>220</v>
      </c>
      <c r="G368"/>
      <c r="H368">
        <v>84</v>
      </c>
      <c r="I368"/>
      <c r="J368" s="1"/>
      <c r="K368"/>
      <c r="L368"/>
      <c r="M368"/>
      <c r="N368"/>
      <c r="O368"/>
      <c r="P368"/>
      <c r="Q368" s="384">
        <v>84</v>
      </c>
      <c r="R368" s="99">
        <v>1</v>
      </c>
      <c r="S368" s="98">
        <v>84</v>
      </c>
    </row>
    <row r="369" spans="2:19" ht="15">
      <c r="B369" s="322"/>
      <c r="C369" s="314">
        <f t="shared" si="4"/>
        <v>31</v>
      </c>
      <c r="D369" t="s">
        <v>471</v>
      </c>
      <c r="E369" s="300" t="s">
        <v>3</v>
      </c>
      <c r="F369" s="261" t="s">
        <v>220</v>
      </c>
      <c r="G369">
        <v>83</v>
      </c>
      <c r="H369"/>
      <c r="I369"/>
      <c r="J369" s="1"/>
      <c r="K369"/>
      <c r="L369"/>
      <c r="M369"/>
      <c r="N369"/>
      <c r="O369"/>
      <c r="P369"/>
      <c r="Q369" s="384">
        <v>83</v>
      </c>
      <c r="R369" s="99">
        <v>1</v>
      </c>
      <c r="S369" s="98">
        <v>83</v>
      </c>
    </row>
    <row r="370" spans="2:19" ht="15">
      <c r="B370" s="322"/>
      <c r="C370" s="314">
        <f t="shared" si="4"/>
        <v>32</v>
      </c>
      <c r="D370" t="s">
        <v>639</v>
      </c>
      <c r="E370" s="300" t="s">
        <v>4</v>
      </c>
      <c r="F370" s="261" t="s">
        <v>245</v>
      </c>
      <c r="G370"/>
      <c r="H370">
        <v>82</v>
      </c>
      <c r="I370"/>
      <c r="J370" s="1"/>
      <c r="K370"/>
      <c r="L370"/>
      <c r="M370"/>
      <c r="N370"/>
      <c r="O370"/>
      <c r="P370"/>
      <c r="Q370" s="384">
        <v>82</v>
      </c>
      <c r="R370" s="99">
        <v>1</v>
      </c>
      <c r="S370" s="98">
        <v>82</v>
      </c>
    </row>
    <row r="371" spans="2:19" ht="15">
      <c r="B371" s="322"/>
      <c r="C371" s="314">
        <f t="shared" si="4"/>
        <v>33</v>
      </c>
      <c r="D371" t="s">
        <v>641</v>
      </c>
      <c r="E371" s="300" t="s">
        <v>4</v>
      </c>
      <c r="F371" s="261" t="s">
        <v>245</v>
      </c>
      <c r="G371"/>
      <c r="H371">
        <v>81</v>
      </c>
      <c r="I371"/>
      <c r="J371" s="1"/>
      <c r="K371"/>
      <c r="L371"/>
      <c r="M371"/>
      <c r="N371"/>
      <c r="O371"/>
      <c r="P371"/>
      <c r="Q371" s="384">
        <v>81</v>
      </c>
      <c r="R371" s="99">
        <v>1</v>
      </c>
      <c r="S371" s="98">
        <v>81</v>
      </c>
    </row>
    <row r="372" spans="2:19" ht="15">
      <c r="B372" s="322"/>
      <c r="C372" s="314">
        <f t="shared" si="4"/>
        <v>34</v>
      </c>
      <c r="D372" t="s">
        <v>642</v>
      </c>
      <c r="E372" s="300" t="s">
        <v>4</v>
      </c>
      <c r="F372" s="261" t="s">
        <v>240</v>
      </c>
      <c r="G372"/>
      <c r="H372">
        <v>79</v>
      </c>
      <c r="I372"/>
      <c r="J372" s="1"/>
      <c r="K372"/>
      <c r="L372"/>
      <c r="M372"/>
      <c r="N372"/>
      <c r="O372"/>
      <c r="P372"/>
      <c r="Q372" s="384">
        <v>79</v>
      </c>
      <c r="R372" s="99">
        <v>1</v>
      </c>
      <c r="S372" s="98">
        <v>79</v>
      </c>
    </row>
    <row r="373" spans="2:19" ht="15">
      <c r="B373" s="322"/>
      <c r="C373" s="314"/>
      <c r="D373"/>
      <c r="E373" s="300"/>
      <c r="F373" s="261"/>
      <c r="G373"/>
      <c r="H373"/>
      <c r="I373"/>
      <c r="J373" s="1"/>
      <c r="K373"/>
      <c r="L373"/>
      <c r="M373"/>
      <c r="N373"/>
      <c r="O373"/>
      <c r="P373"/>
      <c r="Q373" s="384"/>
      <c r="R373" s="99"/>
      <c r="S373" s="98"/>
    </row>
    <row r="374" spans="2:19" ht="15">
      <c r="B374" s="322"/>
      <c r="C374" s="314"/>
      <c r="D374"/>
      <c r="E374" s="300"/>
      <c r="F374" s="261"/>
      <c r="G374"/>
      <c r="H374"/>
      <c r="I374"/>
      <c r="J374" s="1"/>
      <c r="K374"/>
      <c r="L374"/>
      <c r="M374"/>
      <c r="N374"/>
      <c r="O374"/>
      <c r="P374"/>
      <c r="Q374" s="384"/>
      <c r="R374" s="99"/>
      <c r="S374" s="98"/>
    </row>
    <row r="375" spans="2:19" ht="15">
      <c r="B375" s="322"/>
      <c r="C375" s="314"/>
      <c r="D375"/>
      <c r="E375" s="300"/>
      <c r="F375" s="261"/>
      <c r="G375"/>
      <c r="H375"/>
      <c r="I375"/>
      <c r="J375" s="1"/>
      <c r="K375"/>
      <c r="L375"/>
      <c r="M375"/>
      <c r="N375"/>
      <c r="O375"/>
      <c r="P375"/>
      <c r="Q375" s="384"/>
      <c r="R375" s="99"/>
      <c r="S375" s="98"/>
    </row>
    <row r="376" spans="2:19" ht="15">
      <c r="B376" s="322"/>
      <c r="C376" s="314"/>
      <c r="D376"/>
      <c r="E376" s="300"/>
      <c r="F376" s="261"/>
      <c r="G376"/>
      <c r="H376"/>
      <c r="I376"/>
      <c r="J376" s="1"/>
      <c r="K376"/>
      <c r="L376"/>
      <c r="M376"/>
      <c r="N376"/>
      <c r="O376"/>
      <c r="P376"/>
      <c r="Q376" s="384"/>
      <c r="R376" s="99"/>
      <c r="S376" s="98"/>
    </row>
    <row r="377" spans="2:19" ht="15">
      <c r="B377" s="322"/>
      <c r="C377" s="314"/>
      <c r="D377"/>
      <c r="E377" s="300"/>
      <c r="F377" s="261"/>
      <c r="G377"/>
      <c r="H377"/>
      <c r="I377"/>
      <c r="J377" s="1"/>
      <c r="K377" s="1"/>
      <c r="L377" s="1"/>
      <c r="M377" s="1"/>
      <c r="N377" s="1"/>
      <c r="O377" s="1"/>
      <c r="P377" s="1"/>
      <c r="Q377" s="384"/>
      <c r="R377" s="99"/>
      <c r="S377" s="98"/>
    </row>
    <row r="378" spans="2:19" ht="15">
      <c r="B378" s="322"/>
      <c r="C378" s="314"/>
      <c r="D378"/>
      <c r="E378" s="300"/>
      <c r="F378" s="261"/>
      <c r="G378"/>
      <c r="H378"/>
      <c r="I378"/>
      <c r="J378" s="1"/>
      <c r="K378" s="1"/>
      <c r="L378" s="1"/>
      <c r="M378" s="1"/>
      <c r="N378" s="1"/>
      <c r="O378" s="1"/>
      <c r="P378" s="1"/>
      <c r="Q378" s="384"/>
      <c r="R378" s="99"/>
      <c r="S378" s="98"/>
    </row>
    <row r="379" spans="2:19" ht="15">
      <c r="B379" s="322"/>
      <c r="C379" s="314"/>
      <c r="D379" s="3"/>
      <c r="E379" s="354"/>
      <c r="F379" s="261"/>
      <c r="G379"/>
      <c r="H379"/>
      <c r="I379"/>
      <c r="J379"/>
      <c r="K379"/>
      <c r="L379"/>
      <c r="M379"/>
      <c r="N379"/>
      <c r="O379"/>
      <c r="P379"/>
      <c r="Q379" s="384"/>
      <c r="R379" s="99"/>
      <c r="S379" s="98"/>
    </row>
    <row r="380" spans="2:19" ht="15">
      <c r="B380" s="322"/>
      <c r="C380" s="314"/>
      <c r="D380"/>
      <c r="E380" s="300"/>
      <c r="F380" s="261"/>
      <c r="G380"/>
      <c r="H380"/>
      <c r="I380" s="1"/>
      <c r="J380" s="1"/>
      <c r="K380" s="1"/>
      <c r="L380" s="1"/>
      <c r="M380" s="1"/>
      <c r="N380"/>
      <c r="O380"/>
      <c r="P380"/>
      <c r="Q380" s="384"/>
      <c r="R380" s="99"/>
      <c r="S380" s="98"/>
    </row>
    <row r="381" spans="2:19" ht="15">
      <c r="B381" s="322"/>
      <c r="C381" s="314"/>
      <c r="D381"/>
      <c r="E381" s="300"/>
      <c r="F381" s="261"/>
      <c r="G381"/>
      <c r="H381"/>
      <c r="I381"/>
      <c r="J381" s="1"/>
      <c r="K381" s="1"/>
      <c r="L381" s="1"/>
      <c r="M381" s="1"/>
      <c r="N381"/>
      <c r="O381"/>
      <c r="P381"/>
      <c r="Q381" s="384"/>
      <c r="R381" s="99"/>
      <c r="S381" s="98"/>
    </row>
    <row r="382" spans="2:19" ht="15">
      <c r="B382" s="322"/>
      <c r="C382" s="314"/>
      <c r="D382"/>
      <c r="E382" s="300"/>
      <c r="F382" s="261"/>
      <c r="G382"/>
      <c r="H382"/>
      <c r="I382"/>
      <c r="J382" s="1"/>
      <c r="K382"/>
      <c r="L382"/>
      <c r="M382"/>
      <c r="N382"/>
      <c r="O382"/>
      <c r="P382"/>
      <c r="Q382" s="384"/>
      <c r="R382" s="99"/>
      <c r="S382" s="98"/>
    </row>
    <row r="383" spans="2:19" ht="15">
      <c r="B383" s="322"/>
      <c r="C383" s="314"/>
      <c r="D383"/>
      <c r="E383" s="300"/>
      <c r="F383" s="261"/>
      <c r="G383"/>
      <c r="H383"/>
      <c r="I383"/>
      <c r="J383"/>
      <c r="K383" s="1"/>
      <c r="L383" s="1"/>
      <c r="M383" s="1"/>
      <c r="N383"/>
      <c r="O383"/>
      <c r="P383"/>
      <c r="Q383" s="384"/>
      <c r="R383" s="99"/>
      <c r="S383"/>
    </row>
    <row r="384" spans="2:19" ht="15">
      <c r="B384" s="322"/>
      <c r="C384" s="314"/>
      <c r="D384"/>
      <c r="E384" s="300"/>
      <c r="F384" s="261"/>
      <c r="G384"/>
      <c r="H384"/>
      <c r="I384"/>
      <c r="J384"/>
      <c r="K384"/>
      <c r="L384"/>
      <c r="M384"/>
      <c r="N384"/>
      <c r="O384"/>
      <c r="P384"/>
      <c r="Q384" s="384"/>
      <c r="R384" s="99"/>
      <c r="S384"/>
    </row>
    <row r="385" spans="2:8" ht="15">
      <c r="B385" s="322"/>
      <c r="C385" s="314"/>
      <c r="D385"/>
      <c r="E385" s="300"/>
      <c r="F385" s="261"/>
      <c r="G385"/>
      <c r="H385"/>
    </row>
    <row r="386" spans="2:8" ht="15">
      <c r="B386" s="322"/>
      <c r="C386" s="314"/>
      <c r="D386"/>
      <c r="E386" s="300"/>
      <c r="F386" s="261"/>
      <c r="G386"/>
      <c r="H386"/>
    </row>
    <row r="387" spans="2:8" ht="15">
      <c r="B387" s="322"/>
      <c r="C387" s="314"/>
      <c r="D387"/>
      <c r="E387" s="300"/>
      <c r="F387" s="261"/>
      <c r="G387"/>
      <c r="H387"/>
    </row>
    <row r="388" spans="2:8" ht="15">
      <c r="B388" s="322"/>
      <c r="C388" s="314"/>
      <c r="D388"/>
      <c r="E388" s="300"/>
      <c r="F388" s="261"/>
      <c r="G388"/>
      <c r="H388"/>
    </row>
    <row r="389" spans="2:8" ht="15">
      <c r="B389" s="322"/>
      <c r="C389" s="314"/>
      <c r="D389"/>
      <c r="E389" s="300"/>
      <c r="F389" s="261"/>
      <c r="G389"/>
      <c r="H389"/>
    </row>
    <row r="390" spans="2:8" ht="15">
      <c r="B390" s="322"/>
      <c r="C390" s="314"/>
      <c r="D390"/>
      <c r="E390" s="300"/>
      <c r="F390" s="261"/>
      <c r="G390"/>
      <c r="H390"/>
    </row>
    <row r="391" spans="2:8" ht="15">
      <c r="B391" s="322"/>
      <c r="C391" s="314"/>
      <c r="D391"/>
      <c r="E391" s="300"/>
      <c r="F391" s="261"/>
      <c r="G391"/>
      <c r="H391"/>
    </row>
    <row r="392" spans="2:8" ht="15">
      <c r="B392" s="322"/>
      <c r="C392" s="314"/>
      <c r="D392"/>
      <c r="E392" s="300"/>
      <c r="F392" s="261"/>
      <c r="G392"/>
      <c r="H392"/>
    </row>
    <row r="393" spans="2:8" ht="15">
      <c r="B393" s="322"/>
      <c r="C393" s="314"/>
      <c r="D393"/>
      <c r="E393" s="300"/>
      <c r="F393" s="261"/>
      <c r="G393"/>
      <c r="H393"/>
    </row>
    <row r="394" spans="2:8" ht="15">
      <c r="B394" s="322"/>
      <c r="C394" s="314"/>
      <c r="D394"/>
      <c r="E394" s="300"/>
      <c r="F394" s="261"/>
      <c r="G394"/>
      <c r="H394"/>
    </row>
    <row r="395" spans="2:8" ht="15">
      <c r="B395" s="322"/>
      <c r="C395" s="314"/>
      <c r="D395"/>
      <c r="E395" s="300"/>
      <c r="F395" s="261"/>
      <c r="G395"/>
      <c r="H395"/>
    </row>
    <row r="396" spans="2:8" ht="15">
      <c r="B396" s="322"/>
      <c r="C396" s="314"/>
      <c r="D396"/>
      <c r="E396" s="300"/>
      <c r="F396" s="261"/>
      <c r="G396"/>
      <c r="H396"/>
    </row>
    <row r="397" spans="2:8" ht="15">
      <c r="B397" s="322"/>
      <c r="C397" s="314"/>
      <c r="D397"/>
      <c r="E397" s="300"/>
      <c r="F397" s="261"/>
      <c r="G397"/>
      <c r="H397"/>
    </row>
    <row r="398" spans="2:8" ht="15">
      <c r="B398" s="322"/>
      <c r="C398" s="314"/>
      <c r="D398"/>
      <c r="E398" s="300"/>
      <c r="F398" s="261"/>
      <c r="G398"/>
      <c r="H398"/>
    </row>
    <row r="399" spans="2:8" ht="15">
      <c r="B399" s="322"/>
      <c r="C399" s="314"/>
      <c r="D399"/>
      <c r="E399" s="300"/>
      <c r="F399" s="261"/>
      <c r="G399"/>
      <c r="H399"/>
    </row>
    <row r="400" spans="2:8" ht="15">
      <c r="B400" s="322"/>
      <c r="C400" s="314"/>
      <c r="D400"/>
      <c r="E400" s="300"/>
      <c r="F400" s="261"/>
      <c r="G400"/>
      <c r="H400"/>
    </row>
    <row r="401" spans="2:17" ht="15">
      <c r="B401" s="322"/>
      <c r="C401" s="314"/>
      <c r="D401"/>
      <c r="E401" s="300"/>
      <c r="F401" s="261"/>
      <c r="G401"/>
      <c r="H401"/>
      <c r="I401"/>
      <c r="J401"/>
      <c r="K401"/>
      <c r="L401"/>
      <c r="M401"/>
      <c r="N401"/>
      <c r="O401"/>
      <c r="P401"/>
      <c r="Q401" s="384"/>
    </row>
    <row r="402" spans="2:17" ht="15">
      <c r="B402" s="322"/>
      <c r="C402" s="314"/>
      <c r="D402"/>
      <c r="E402" s="300"/>
      <c r="F402" s="261"/>
      <c r="G402"/>
      <c r="H402"/>
      <c r="I402"/>
      <c r="J402"/>
      <c r="K402" s="1"/>
      <c r="L402" s="1"/>
      <c r="M402" s="1"/>
      <c r="N402" s="1"/>
      <c r="O402" s="1"/>
      <c r="P402" s="1"/>
      <c r="Q402" s="384"/>
    </row>
    <row r="403" spans="2:17" ht="15">
      <c r="B403" s="322"/>
      <c r="C403" s="314"/>
      <c r="D403"/>
      <c r="E403" s="300"/>
      <c r="F403" s="261"/>
      <c r="G403"/>
      <c r="H403"/>
      <c r="I403"/>
      <c r="J403"/>
      <c r="K403"/>
      <c r="L403"/>
      <c r="M403"/>
      <c r="N403"/>
      <c r="O403"/>
      <c r="P403"/>
      <c r="Q403" s="384"/>
    </row>
    <row r="404" spans="2:17" ht="15">
      <c r="B404" s="322"/>
      <c r="C404" s="314"/>
      <c r="D404"/>
      <c r="E404" s="300"/>
      <c r="F404" s="261"/>
      <c r="G404"/>
      <c r="H404"/>
      <c r="I404"/>
      <c r="J404"/>
      <c r="K404" s="1"/>
      <c r="L404" s="1"/>
      <c r="M404" s="1"/>
      <c r="N404" s="1"/>
      <c r="O404" s="1"/>
      <c r="P404" s="1"/>
      <c r="Q404" s="384"/>
    </row>
    <row r="405" spans="2:17" ht="15">
      <c r="B405" s="322"/>
      <c r="C405" s="314"/>
      <c r="D405"/>
      <c r="E405" s="300"/>
      <c r="F405" s="261"/>
      <c r="G405"/>
      <c r="H405"/>
      <c r="I405"/>
      <c r="J405"/>
      <c r="K405" s="1"/>
      <c r="L405" s="1"/>
      <c r="M405" s="1"/>
      <c r="N405" s="1"/>
      <c r="O405" s="1"/>
      <c r="P405" s="1"/>
      <c r="Q405" s="384"/>
    </row>
    <row r="406" spans="2:17" ht="15">
      <c r="B406" s="322"/>
      <c r="C406" s="314"/>
      <c r="D406"/>
      <c r="E406" s="300"/>
      <c r="F406" s="261"/>
      <c r="G406"/>
      <c r="H406"/>
      <c r="I406"/>
      <c r="J406"/>
      <c r="K406"/>
      <c r="L406"/>
      <c r="M406"/>
      <c r="N406"/>
      <c r="O406"/>
      <c r="P406"/>
      <c r="Q406" s="384"/>
    </row>
    <row r="407" spans="2:17" ht="15">
      <c r="B407" s="322"/>
      <c r="C407" s="314"/>
      <c r="D407"/>
      <c r="E407" s="300"/>
      <c r="F407" s="261"/>
      <c r="G407"/>
      <c r="H407"/>
      <c r="I407"/>
      <c r="J407"/>
      <c r="K407"/>
      <c r="L407"/>
      <c r="M407"/>
      <c r="N407" s="1"/>
      <c r="O407" s="1"/>
      <c r="P407" s="1"/>
      <c r="Q407" s="384"/>
    </row>
    <row r="408" spans="2:17" ht="15">
      <c r="B408" s="322"/>
      <c r="C408" s="314"/>
      <c r="D408"/>
      <c r="E408" s="300"/>
      <c r="F408" s="261"/>
      <c r="G408"/>
      <c r="H408"/>
      <c r="I408"/>
      <c r="J408"/>
      <c r="K408"/>
      <c r="L408"/>
      <c r="M408"/>
      <c r="N408"/>
      <c r="O408"/>
      <c r="P408"/>
      <c r="Q408" s="384"/>
    </row>
    <row r="409" spans="2:17" ht="15">
      <c r="B409" s="322"/>
      <c r="C409" s="314"/>
      <c r="D409"/>
      <c r="E409" s="300"/>
      <c r="F409" s="261"/>
      <c r="G409"/>
      <c r="H409"/>
      <c r="I409"/>
      <c r="J409"/>
      <c r="K409" s="1"/>
      <c r="L409" s="1"/>
      <c r="M409" s="1"/>
      <c r="N409"/>
      <c r="O409"/>
      <c r="P409"/>
      <c r="Q409" s="384"/>
    </row>
    <row r="410" spans="2:17" ht="15">
      <c r="B410" s="322"/>
      <c r="C410" s="314"/>
      <c r="D410"/>
      <c r="E410" s="300"/>
      <c r="F410" s="261"/>
      <c r="G410"/>
      <c r="H410"/>
      <c r="I410"/>
      <c r="J410"/>
      <c r="K410"/>
      <c r="L410"/>
      <c r="M410"/>
      <c r="N410"/>
      <c r="O410"/>
      <c r="P410"/>
      <c r="Q410" s="384"/>
    </row>
    <row r="411" spans="2:17" ht="15">
      <c r="B411" s="322"/>
      <c r="C411" s="314"/>
      <c r="D411"/>
      <c r="E411" s="300"/>
      <c r="F411" s="302"/>
      <c r="G411" s="303"/>
      <c r="H411"/>
      <c r="I411"/>
      <c r="J411"/>
      <c r="K411"/>
      <c r="L411"/>
      <c r="M411"/>
      <c r="N411"/>
      <c r="O411"/>
      <c r="P411"/>
      <c r="Q411" s="280"/>
    </row>
    <row r="412" spans="2:17" ht="15">
      <c r="B412" s="322"/>
      <c r="C412" s="314"/>
      <c r="D412"/>
      <c r="E412" s="300"/>
      <c r="F412" s="302"/>
      <c r="G412" s="303"/>
      <c r="H412"/>
      <c r="I412"/>
      <c r="J412"/>
      <c r="K412"/>
      <c r="L412"/>
      <c r="M412"/>
      <c r="N412"/>
      <c r="O412"/>
      <c r="P412"/>
      <c r="Q412" s="280"/>
    </row>
    <row r="413" spans="2:17" ht="15">
      <c r="B413" s="322"/>
      <c r="C413" s="314"/>
      <c r="D413"/>
      <c r="E413" s="300"/>
      <c r="F413" s="302"/>
      <c r="G413" s="303"/>
      <c r="H413"/>
      <c r="I413"/>
      <c r="J413"/>
      <c r="K413"/>
      <c r="L413"/>
      <c r="M413"/>
      <c r="N413"/>
      <c r="O413"/>
      <c r="P413"/>
      <c r="Q413" s="280"/>
    </row>
    <row r="414" spans="2:17" ht="15">
      <c r="B414" s="322"/>
      <c r="C414" s="314"/>
      <c r="D414"/>
      <c r="E414" s="300"/>
      <c r="F414" s="302"/>
      <c r="G414" s="303"/>
      <c r="H414"/>
      <c r="I414"/>
      <c r="J414"/>
      <c r="K414"/>
      <c r="L414"/>
      <c r="M414"/>
      <c r="N414"/>
      <c r="O414"/>
      <c r="P414"/>
      <c r="Q414" s="280"/>
    </row>
    <row r="415" spans="2:17" ht="15">
      <c r="B415" s="322"/>
      <c r="C415" s="314"/>
      <c r="D415"/>
      <c r="E415" s="300"/>
      <c r="F415" s="302"/>
      <c r="G415" s="303"/>
      <c r="H415"/>
      <c r="I415"/>
      <c r="J415"/>
      <c r="K415"/>
      <c r="L415"/>
      <c r="M415"/>
      <c r="N415"/>
      <c r="O415"/>
      <c r="P415"/>
      <c r="Q415" s="280"/>
    </row>
    <row r="416" spans="2:17" ht="15">
      <c r="B416" s="322"/>
      <c r="C416" s="314"/>
      <c r="D416"/>
      <c r="E416" s="300"/>
      <c r="F416" s="302"/>
      <c r="G416" s="303"/>
      <c r="H416"/>
      <c r="I416"/>
      <c r="J416"/>
      <c r="K416"/>
      <c r="L416"/>
      <c r="M416"/>
      <c r="N416"/>
      <c r="O416"/>
      <c r="P416"/>
      <c r="Q416" s="280"/>
    </row>
    <row r="417" spans="2:19" ht="15">
      <c r="B417" s="322"/>
      <c r="C417" s="314"/>
      <c r="D417"/>
      <c r="E417" s="300"/>
      <c r="F417" s="302"/>
      <c r="G417" s="303"/>
      <c r="H417"/>
      <c r="I417"/>
      <c r="J417"/>
      <c r="K417"/>
      <c r="L417"/>
      <c r="M417"/>
      <c r="N417"/>
      <c r="O417"/>
      <c r="P417"/>
      <c r="Q417" s="280"/>
      <c r="R417"/>
      <c r="S417" s="231"/>
    </row>
    <row r="418" spans="2:19" ht="15">
      <c r="B418" s="322"/>
      <c r="C418" s="314"/>
      <c r="D418"/>
      <c r="E418" s="300"/>
      <c r="F418" s="261"/>
      <c r="G418"/>
      <c r="H418"/>
      <c r="I418"/>
      <c r="J418"/>
      <c r="K418"/>
      <c r="L418"/>
      <c r="M418"/>
      <c r="N418"/>
      <c r="O418"/>
      <c r="P418"/>
      <c r="Q418" s="280"/>
      <c r="R418"/>
      <c r="S418" s="231"/>
    </row>
    <row r="419" spans="2:19" ht="15">
      <c r="B419" s="322"/>
      <c r="C419" s="314"/>
      <c r="D419"/>
      <c r="E419" s="300"/>
      <c r="F419" s="261"/>
      <c r="G419"/>
      <c r="H419"/>
      <c r="I419"/>
      <c r="J419"/>
      <c r="K419"/>
      <c r="L419"/>
      <c r="M419"/>
      <c r="N419"/>
      <c r="O419"/>
      <c r="P419"/>
      <c r="Q419" s="280"/>
      <c r="R419"/>
      <c r="S419" s="231"/>
    </row>
    <row r="420" spans="2:19" ht="15">
      <c r="B420" s="322"/>
      <c r="C420" s="314"/>
      <c r="D420"/>
      <c r="E420" s="300"/>
      <c r="F420" s="261"/>
      <c r="G420"/>
      <c r="H420"/>
      <c r="I420"/>
      <c r="J420"/>
      <c r="K420"/>
      <c r="L420"/>
      <c r="M420"/>
      <c r="N420"/>
      <c r="O420"/>
      <c r="P420"/>
      <c r="Q420" s="280"/>
      <c r="R420"/>
      <c r="S420" s="231"/>
    </row>
    <row r="421" spans="2:19" ht="15">
      <c r="B421" s="322"/>
      <c r="C421" s="314"/>
      <c r="D421"/>
      <c r="E421" s="300"/>
      <c r="F421" s="261"/>
      <c r="G421"/>
      <c r="H421"/>
      <c r="I421"/>
      <c r="J421"/>
      <c r="K421"/>
      <c r="L421"/>
      <c r="M421"/>
      <c r="N421"/>
      <c r="O421"/>
      <c r="P421"/>
      <c r="Q421" s="280"/>
      <c r="R421"/>
      <c r="S421" s="231"/>
    </row>
    <row r="422" spans="2:19" ht="15">
      <c r="B422" s="322"/>
      <c r="C422" s="314"/>
      <c r="D422"/>
      <c r="E422" s="300"/>
      <c r="F422" s="261"/>
      <c r="G422"/>
      <c r="H422"/>
      <c r="I422"/>
      <c r="J422"/>
      <c r="K422"/>
      <c r="L422"/>
      <c r="M422"/>
      <c r="N422"/>
      <c r="O422"/>
      <c r="P422"/>
      <c r="Q422" s="280"/>
      <c r="R422"/>
      <c r="S422" s="231"/>
    </row>
    <row r="423" spans="2:19" ht="15">
      <c r="B423" s="322"/>
      <c r="C423" s="314"/>
      <c r="D423"/>
      <c r="E423" s="300"/>
      <c r="F423" s="261"/>
      <c r="G423"/>
      <c r="H423"/>
      <c r="I423"/>
      <c r="J423"/>
      <c r="K423"/>
      <c r="L423"/>
      <c r="M423"/>
      <c r="N423"/>
      <c r="O423"/>
      <c r="P423"/>
      <c r="Q423" s="280"/>
      <c r="R423"/>
      <c r="S423" s="231"/>
    </row>
    <row r="424" spans="2:19" ht="15">
      <c r="B424" s="322"/>
      <c r="C424" s="314"/>
      <c r="D424"/>
      <c r="E424" s="300"/>
      <c r="F424" s="261"/>
      <c r="G424"/>
      <c r="H424"/>
      <c r="I424"/>
      <c r="J424"/>
      <c r="K424"/>
      <c r="L424"/>
      <c r="M424"/>
      <c r="N424"/>
      <c r="O424"/>
      <c r="P424"/>
      <c r="Q424" s="280"/>
      <c r="R424"/>
      <c r="S424" s="231"/>
    </row>
    <row r="425" spans="2:19" ht="15">
      <c r="B425" s="322"/>
      <c r="C425" s="314"/>
      <c r="D425"/>
      <c r="E425" s="300"/>
      <c r="F425" s="261"/>
      <c r="G425"/>
      <c r="H425"/>
      <c r="I425"/>
      <c r="J425"/>
      <c r="K425"/>
      <c r="L425"/>
      <c r="M425"/>
      <c r="N425"/>
      <c r="O425"/>
      <c r="P425"/>
      <c r="Q425" s="280"/>
      <c r="R425"/>
      <c r="S425" s="231"/>
    </row>
    <row r="426" spans="2:19" ht="15">
      <c r="B426" s="322"/>
      <c r="C426" s="314"/>
      <c r="D426"/>
      <c r="E426" s="300"/>
      <c r="F426" s="261"/>
      <c r="G426"/>
      <c r="H426"/>
      <c r="I426"/>
      <c r="J426"/>
      <c r="K426"/>
      <c r="L426"/>
      <c r="M426"/>
      <c r="N426"/>
      <c r="O426"/>
      <c r="P426"/>
      <c r="Q426" s="280"/>
      <c r="R426"/>
      <c r="S426"/>
    </row>
    <row r="427" spans="2:19" ht="15">
      <c r="B427" s="273"/>
      <c r="C427"/>
    </row>
    <row r="428" spans="2:19" ht="15">
      <c r="B428" s="292"/>
      <c r="C428" s="293"/>
      <c r="D428" s="294"/>
      <c r="E428" s="318"/>
      <c r="F428" s="295"/>
      <c r="G428" s="296"/>
      <c r="H428" s="296"/>
      <c r="I428" s="296"/>
      <c r="J428" s="296"/>
      <c r="K428" s="296"/>
      <c r="L428" s="296"/>
      <c r="M428" s="296"/>
      <c r="N428" s="296"/>
      <c r="O428" s="296"/>
      <c r="P428" s="296"/>
      <c r="Q428" s="297"/>
      <c r="R428" s="296"/>
      <c r="S428" s="296"/>
    </row>
    <row r="429" spans="2:19" ht="15">
      <c r="B429" s="274" t="s">
        <v>164</v>
      </c>
      <c r="C429" s="314">
        <f>RANK(Q429,Q$429:Q$443)</f>
        <v>1</v>
      </c>
      <c r="D429" s="257" t="s">
        <v>362</v>
      </c>
      <c r="E429" s="277" t="s">
        <v>4</v>
      </c>
      <c r="F429" s="276" t="s">
        <v>205</v>
      </c>
      <c r="G429" s="257"/>
      <c r="H429" s="257">
        <v>99</v>
      </c>
      <c r="I429"/>
      <c r="J429"/>
      <c r="K429"/>
      <c r="L429"/>
      <c r="M429"/>
      <c r="N429"/>
      <c r="O429"/>
      <c r="P429"/>
      <c r="Q429" s="384">
        <v>99</v>
      </c>
      <c r="R429" s="99">
        <v>1</v>
      </c>
      <c r="S429" s="98">
        <v>99</v>
      </c>
    </row>
    <row r="430" spans="2:19" ht="15">
      <c r="B430" s="274"/>
      <c r="C430" s="314">
        <f t="shared" ref="C430:C433" si="5">RANK(Q430,Q$429:Q$443)</f>
        <v>1</v>
      </c>
      <c r="D430" s="257" t="s">
        <v>477</v>
      </c>
      <c r="E430" s="277" t="s">
        <v>3</v>
      </c>
      <c r="F430" s="276" t="s">
        <v>214</v>
      </c>
      <c r="G430" s="257">
        <v>99</v>
      </c>
      <c r="H430" s="257"/>
      <c r="I430"/>
      <c r="J430"/>
      <c r="K430"/>
      <c r="L430"/>
      <c r="M430"/>
      <c r="N430"/>
      <c r="O430"/>
      <c r="P430"/>
      <c r="Q430" s="384">
        <v>99</v>
      </c>
      <c r="R430" s="99">
        <v>1</v>
      </c>
      <c r="S430" s="98">
        <v>99</v>
      </c>
    </row>
    <row r="431" spans="2:19" ht="15">
      <c r="B431" s="274"/>
      <c r="C431" s="314">
        <f t="shared" si="5"/>
        <v>3</v>
      </c>
      <c r="D431" t="s">
        <v>278</v>
      </c>
      <c r="E431" s="300" t="s">
        <v>4</v>
      </c>
      <c r="F431" s="261" t="s">
        <v>240</v>
      </c>
      <c r="G431">
        <v>98</v>
      </c>
      <c r="H431"/>
      <c r="I431"/>
      <c r="J431"/>
      <c r="K431"/>
      <c r="L431"/>
      <c r="M431"/>
      <c r="N431"/>
      <c r="O431"/>
      <c r="P431"/>
      <c r="Q431" s="280">
        <v>98</v>
      </c>
      <c r="R431">
        <v>1</v>
      </c>
      <c r="S431" s="231">
        <v>98</v>
      </c>
    </row>
    <row r="432" spans="2:19" ht="15">
      <c r="B432" s="274"/>
      <c r="C432" s="314">
        <f t="shared" si="5"/>
        <v>3</v>
      </c>
      <c r="D432" t="s">
        <v>643</v>
      </c>
      <c r="E432" s="300" t="s">
        <v>4</v>
      </c>
      <c r="F432" s="261" t="s">
        <v>246</v>
      </c>
      <c r="G432"/>
      <c r="H432">
        <v>98</v>
      </c>
      <c r="I432"/>
      <c r="J432"/>
      <c r="K432"/>
      <c r="L432"/>
      <c r="M432"/>
      <c r="N432"/>
      <c r="O432"/>
      <c r="P432"/>
      <c r="Q432" s="280">
        <v>98</v>
      </c>
      <c r="R432">
        <v>1</v>
      </c>
      <c r="S432" s="231">
        <v>98</v>
      </c>
    </row>
    <row r="433" spans="2:19" ht="15">
      <c r="B433" s="274"/>
      <c r="C433" s="314">
        <f t="shared" si="5"/>
        <v>5</v>
      </c>
      <c r="D433" t="s">
        <v>249</v>
      </c>
      <c r="E433" s="300" t="s">
        <v>4</v>
      </c>
      <c r="F433" s="261" t="s">
        <v>229</v>
      </c>
      <c r="G433"/>
      <c r="H433">
        <v>97</v>
      </c>
      <c r="I433"/>
      <c r="J433"/>
      <c r="K433"/>
      <c r="L433"/>
      <c r="M433"/>
      <c r="N433"/>
      <c r="O433"/>
      <c r="P433"/>
      <c r="Q433" s="280">
        <v>97</v>
      </c>
      <c r="R433">
        <v>1</v>
      </c>
      <c r="S433" s="231">
        <v>97</v>
      </c>
    </row>
    <row r="434" spans="2:19" ht="15">
      <c r="B434" s="274"/>
      <c r="C434" s="314"/>
      <c r="D434"/>
      <c r="E434" s="300"/>
      <c r="F434" s="261"/>
      <c r="G434"/>
      <c r="H434"/>
      <c r="I434"/>
      <c r="J434"/>
      <c r="K434"/>
      <c r="L434"/>
      <c r="M434"/>
      <c r="N434"/>
      <c r="O434"/>
      <c r="P434"/>
      <c r="Q434" s="280"/>
      <c r="R434"/>
      <c r="S434" s="231"/>
    </row>
    <row r="435" spans="2:19" ht="15">
      <c r="B435" s="274"/>
      <c r="C435" s="314"/>
      <c r="D435"/>
      <c r="E435" s="300"/>
      <c r="F435" s="261"/>
      <c r="G435"/>
      <c r="H435"/>
      <c r="I435"/>
      <c r="J435"/>
      <c r="K435"/>
      <c r="L435"/>
      <c r="M435"/>
      <c r="N435"/>
      <c r="O435"/>
      <c r="P435"/>
      <c r="Q435" s="280"/>
      <c r="R435"/>
      <c r="S435" s="231"/>
    </row>
    <row r="436" spans="2:19" ht="15">
      <c r="B436" s="274"/>
      <c r="C436" s="314"/>
      <c r="D436"/>
      <c r="E436" s="300"/>
      <c r="F436" s="261"/>
      <c r="G436"/>
      <c r="H436"/>
      <c r="I436"/>
      <c r="J436"/>
      <c r="K436"/>
      <c r="L436"/>
      <c r="M436"/>
      <c r="N436"/>
      <c r="O436"/>
      <c r="P436"/>
      <c r="Q436" s="280"/>
      <c r="R436"/>
      <c r="S436" s="231"/>
    </row>
    <row r="437" spans="2:19" ht="15">
      <c r="B437" s="274"/>
      <c r="C437" s="314"/>
      <c r="D437"/>
      <c r="E437" s="300"/>
      <c r="F437" s="261"/>
      <c r="G437"/>
      <c r="H437"/>
      <c r="I437"/>
      <c r="J437"/>
      <c r="K437"/>
      <c r="L437"/>
      <c r="M437"/>
      <c r="N437"/>
      <c r="O437"/>
      <c r="P437"/>
      <c r="Q437" s="280"/>
      <c r="R437"/>
      <c r="S437" s="231"/>
    </row>
    <row r="438" spans="2:19" ht="15">
      <c r="B438" s="274"/>
      <c r="C438" s="314"/>
      <c r="D438"/>
      <c r="E438" s="300"/>
      <c r="F438" s="261"/>
      <c r="G438"/>
      <c r="H438"/>
      <c r="I438"/>
      <c r="J438"/>
      <c r="K438"/>
      <c r="L438"/>
      <c r="M438"/>
      <c r="N438"/>
      <c r="O438"/>
      <c r="P438"/>
      <c r="Q438" s="280"/>
      <c r="R438"/>
      <c r="S438" s="231"/>
    </row>
    <row r="439" spans="2:19" ht="15">
      <c r="B439" s="274"/>
      <c r="C439" s="314"/>
      <c r="D439"/>
      <c r="E439" s="300"/>
      <c r="F439" s="261"/>
      <c r="G439"/>
      <c r="H439"/>
      <c r="I439"/>
      <c r="J439"/>
      <c r="K439"/>
      <c r="L439"/>
      <c r="M439"/>
      <c r="N439"/>
      <c r="O439"/>
      <c r="P439"/>
      <c r="Q439" s="280"/>
      <c r="R439"/>
      <c r="S439" s="231"/>
    </row>
    <row r="440" spans="2:19" ht="15">
      <c r="B440" s="274"/>
      <c r="C440" s="314"/>
      <c r="D440"/>
      <c r="E440" s="300"/>
      <c r="F440" s="261"/>
      <c r="G440"/>
      <c r="H440"/>
      <c r="I440"/>
      <c r="J440"/>
      <c r="K440"/>
      <c r="L440"/>
      <c r="M440"/>
      <c r="N440"/>
      <c r="O440"/>
      <c r="P440"/>
      <c r="Q440" s="280"/>
      <c r="R440"/>
      <c r="S440" s="231"/>
    </row>
    <row r="441" spans="2:19" ht="15">
      <c r="B441" s="274"/>
      <c r="C441" s="314"/>
      <c r="D441"/>
      <c r="E441" s="300"/>
      <c r="F441" s="261"/>
      <c r="G441"/>
      <c r="H441"/>
      <c r="I441"/>
      <c r="J441"/>
      <c r="K441"/>
      <c r="L441"/>
      <c r="M441"/>
      <c r="N441"/>
      <c r="O441"/>
      <c r="P441"/>
      <c r="Q441" s="280"/>
      <c r="R441"/>
      <c r="S441" s="231"/>
    </row>
    <row r="442" spans="2:19" ht="15">
      <c r="B442" s="274"/>
      <c r="C442" s="314"/>
      <c r="D442"/>
      <c r="E442" s="300"/>
      <c r="F442" s="261"/>
      <c r="G442"/>
      <c r="H442"/>
      <c r="I442"/>
      <c r="J442"/>
      <c r="K442"/>
      <c r="L442"/>
      <c r="M442"/>
      <c r="N442"/>
      <c r="O442"/>
      <c r="P442"/>
      <c r="Q442" s="280"/>
      <c r="R442"/>
      <c r="S442" s="231"/>
    </row>
    <row r="443" spans="2:19" ht="15">
      <c r="B443" s="274"/>
      <c r="C443" s="314"/>
      <c r="D443"/>
      <c r="E443" s="300"/>
      <c r="F443" s="261"/>
      <c r="G443"/>
      <c r="H443"/>
      <c r="I443"/>
      <c r="J443"/>
      <c r="K443"/>
      <c r="L443"/>
      <c r="M443"/>
      <c r="N443"/>
      <c r="O443"/>
      <c r="P443"/>
      <c r="Q443" s="280"/>
      <c r="R443"/>
      <c r="S443" s="231"/>
    </row>
    <row r="444" spans="2:19" ht="15">
      <c r="C444" s="314"/>
      <c r="D444"/>
      <c r="E444" s="300"/>
      <c r="F444" s="261"/>
      <c r="G444"/>
      <c r="H444"/>
      <c r="I444"/>
      <c r="J444"/>
      <c r="K444"/>
      <c r="L444"/>
      <c r="M444"/>
      <c r="N444"/>
      <c r="O444"/>
      <c r="P444"/>
      <c r="Q444" s="280"/>
      <c r="R444"/>
      <c r="S444" s="231"/>
    </row>
    <row r="445" spans="2:19" s="278" customFormat="1" ht="15">
      <c r="B445" s="282"/>
      <c r="C445" s="283"/>
      <c r="D445" s="284"/>
      <c r="E445" s="319"/>
      <c r="F445" s="285"/>
      <c r="G445" s="286"/>
      <c r="H445" s="286"/>
      <c r="I445" s="286"/>
      <c r="J445" s="286"/>
      <c r="K445" s="286"/>
      <c r="L445" s="286"/>
      <c r="M445" s="286"/>
      <c r="N445" s="286"/>
      <c r="O445" s="286"/>
      <c r="P445" s="286"/>
      <c r="Q445" s="383"/>
      <c r="R445" s="286"/>
      <c r="S445" s="286"/>
    </row>
    <row r="446" spans="2:19" ht="15">
      <c r="B446" s="272" t="s">
        <v>47</v>
      </c>
      <c r="C446" s="314">
        <f>RANK(Q446,Q$446:Q$462)</f>
        <v>1</v>
      </c>
      <c r="D446" s="3" t="s">
        <v>478</v>
      </c>
      <c r="E446" s="354" t="s">
        <v>3</v>
      </c>
      <c r="F446" s="261" t="s">
        <v>219</v>
      </c>
      <c r="G446">
        <v>98</v>
      </c>
      <c r="H446">
        <v>95</v>
      </c>
      <c r="I446"/>
      <c r="J446"/>
      <c r="K446" s="1"/>
      <c r="L446" s="1"/>
      <c r="M446" s="1"/>
      <c r="N446"/>
      <c r="O446"/>
      <c r="P446"/>
      <c r="Q446" s="384">
        <v>193</v>
      </c>
      <c r="R446" s="99">
        <v>2</v>
      </c>
      <c r="S446" s="98">
        <v>96.5</v>
      </c>
    </row>
    <row r="447" spans="2:19" ht="15">
      <c r="B447" s="272"/>
      <c r="C447" s="314">
        <f t="shared" ref="C447:C452" si="6">RANK(Q447,Q$446:Q$462)</f>
        <v>2</v>
      </c>
      <c r="D447" s="3" t="s">
        <v>280</v>
      </c>
      <c r="E447" s="354" t="s">
        <v>4</v>
      </c>
      <c r="F447" s="261" t="s">
        <v>251</v>
      </c>
      <c r="G447">
        <v>99</v>
      </c>
      <c r="H447"/>
      <c r="I447"/>
      <c r="J447" s="1"/>
      <c r="K447" s="1"/>
      <c r="L447" s="1"/>
      <c r="M447" s="1"/>
      <c r="N447"/>
      <c r="O447"/>
      <c r="P447"/>
      <c r="Q447" s="384">
        <v>99</v>
      </c>
      <c r="R447" s="99">
        <v>1</v>
      </c>
      <c r="S447" s="98">
        <v>99</v>
      </c>
    </row>
    <row r="448" spans="2:19" ht="15">
      <c r="B448" s="272"/>
      <c r="C448" s="314">
        <f t="shared" si="6"/>
        <v>2</v>
      </c>
      <c r="D448" s="327" t="s">
        <v>250</v>
      </c>
      <c r="E448" s="335" t="s">
        <v>4</v>
      </c>
      <c r="F448" s="276" t="s">
        <v>251</v>
      </c>
      <c r="G448" s="257"/>
      <c r="H448" s="257">
        <v>99</v>
      </c>
      <c r="I448"/>
      <c r="J448"/>
      <c r="K448"/>
      <c r="L448"/>
      <c r="M448"/>
      <c r="N448"/>
      <c r="O448"/>
      <c r="P448"/>
      <c r="Q448" s="384">
        <v>99</v>
      </c>
      <c r="R448" s="99">
        <v>1</v>
      </c>
      <c r="S448" s="98">
        <v>99</v>
      </c>
    </row>
    <row r="449" spans="2:19" ht="15">
      <c r="B449" s="272"/>
      <c r="C449" s="314">
        <f t="shared" si="6"/>
        <v>4</v>
      </c>
      <c r="D449" s="3" t="s">
        <v>647</v>
      </c>
      <c r="E449" s="354" t="s">
        <v>3</v>
      </c>
      <c r="F449" s="261" t="s">
        <v>226</v>
      </c>
      <c r="G449"/>
      <c r="H449">
        <v>98</v>
      </c>
      <c r="I449"/>
      <c r="J449"/>
      <c r="K449" s="1"/>
      <c r="L449" s="1"/>
      <c r="M449" s="1"/>
      <c r="N449"/>
      <c r="O449"/>
      <c r="P449"/>
      <c r="Q449" s="384">
        <v>98</v>
      </c>
      <c r="R449" s="99">
        <v>1</v>
      </c>
      <c r="S449" s="98">
        <v>98</v>
      </c>
    </row>
    <row r="450" spans="2:19" ht="15">
      <c r="B450" s="272"/>
      <c r="C450" s="314">
        <f t="shared" si="6"/>
        <v>5</v>
      </c>
      <c r="D450" s="3" t="s">
        <v>649</v>
      </c>
      <c r="E450" s="354" t="s">
        <v>3</v>
      </c>
      <c r="F450" s="261" t="s">
        <v>215</v>
      </c>
      <c r="G450"/>
      <c r="H450">
        <v>97</v>
      </c>
      <c r="I450"/>
      <c r="J450"/>
      <c r="K450"/>
      <c r="L450"/>
      <c r="M450"/>
      <c r="N450"/>
      <c r="O450"/>
      <c r="P450"/>
      <c r="Q450" s="384">
        <v>97</v>
      </c>
      <c r="R450" s="99">
        <v>1</v>
      </c>
      <c r="S450" s="98">
        <v>97</v>
      </c>
    </row>
    <row r="451" spans="2:19" ht="15">
      <c r="B451" s="272"/>
      <c r="C451" s="314">
        <f t="shared" si="6"/>
        <v>6</v>
      </c>
      <c r="D451" t="s">
        <v>650</v>
      </c>
      <c r="E451" s="300" t="s">
        <v>4</v>
      </c>
      <c r="F451" s="261" t="s">
        <v>226</v>
      </c>
      <c r="G451"/>
      <c r="H451">
        <v>96</v>
      </c>
      <c r="I451"/>
      <c r="J451"/>
      <c r="K451"/>
      <c r="L451"/>
      <c r="M451"/>
      <c r="N451"/>
      <c r="O451"/>
      <c r="P451"/>
      <c r="Q451" s="280">
        <v>96</v>
      </c>
      <c r="R451" s="97">
        <v>1</v>
      </c>
      <c r="S451" s="301">
        <v>96</v>
      </c>
    </row>
    <row r="452" spans="2:19" customFormat="1" ht="15">
      <c r="B452" s="32"/>
      <c r="C452" s="314">
        <f t="shared" si="6"/>
        <v>7</v>
      </c>
      <c r="D452" t="s">
        <v>651</v>
      </c>
      <c r="E452" s="300" t="s">
        <v>3</v>
      </c>
      <c r="F452" s="261" t="s">
        <v>210</v>
      </c>
      <c r="H452">
        <v>94</v>
      </c>
      <c r="Q452" s="280">
        <v>94</v>
      </c>
      <c r="R452" s="99">
        <v>1</v>
      </c>
      <c r="S452" s="98">
        <v>94</v>
      </c>
    </row>
    <row r="453" spans="2:19" ht="15">
      <c r="B453" s="272"/>
      <c r="C453" s="314"/>
      <c r="D453"/>
      <c r="E453" s="300"/>
      <c r="F453" s="261"/>
      <c r="G453"/>
      <c r="H453"/>
      <c r="I453"/>
      <c r="J453"/>
      <c r="K453"/>
      <c r="L453"/>
      <c r="M453"/>
      <c r="N453"/>
      <c r="O453"/>
      <c r="P453"/>
      <c r="Q453" s="280"/>
      <c r="R453" s="99"/>
      <c r="S453" s="98"/>
    </row>
    <row r="454" spans="2:19" ht="15">
      <c r="B454" s="272"/>
      <c r="C454" s="314"/>
      <c r="D454"/>
      <c r="E454" s="300"/>
      <c r="F454" s="261"/>
      <c r="G454"/>
      <c r="H454"/>
      <c r="I454"/>
      <c r="J454"/>
      <c r="K454"/>
      <c r="L454"/>
      <c r="M454"/>
      <c r="N454"/>
      <c r="O454"/>
      <c r="P454"/>
      <c r="Q454" s="280"/>
      <c r="R454" s="99"/>
      <c r="S454" s="98"/>
    </row>
    <row r="455" spans="2:19" ht="15">
      <c r="B455" s="272"/>
      <c r="C455" s="314"/>
      <c r="D455"/>
      <c r="E455" s="300"/>
      <c r="F455" s="261"/>
      <c r="G455"/>
      <c r="H455"/>
      <c r="I455"/>
      <c r="J455"/>
      <c r="K455"/>
      <c r="L455"/>
      <c r="M455"/>
      <c r="N455"/>
      <c r="O455"/>
      <c r="P455"/>
      <c r="Q455" s="280"/>
      <c r="R455" s="99"/>
      <c r="S455" s="98"/>
    </row>
    <row r="456" spans="2:19" ht="15">
      <c r="B456" s="272"/>
      <c r="C456" s="314"/>
      <c r="D456"/>
      <c r="E456" s="300"/>
      <c r="F456" s="261"/>
      <c r="G456"/>
      <c r="H456"/>
      <c r="I456"/>
      <c r="J456"/>
      <c r="K456"/>
      <c r="L456"/>
      <c r="M456"/>
      <c r="N456"/>
      <c r="O456"/>
      <c r="P456"/>
      <c r="Q456" s="280"/>
      <c r="R456" s="99"/>
      <c r="S456" s="98"/>
    </row>
    <row r="457" spans="2:19" ht="15">
      <c r="B457" s="272"/>
      <c r="C457" s="314"/>
      <c r="D457"/>
      <c r="E457" s="300"/>
      <c r="F457" s="261"/>
      <c r="G457"/>
      <c r="H457"/>
      <c r="I457"/>
      <c r="J457"/>
      <c r="K457"/>
      <c r="L457"/>
      <c r="M457"/>
      <c r="N457"/>
      <c r="O457"/>
      <c r="P457"/>
      <c r="Q457" s="280"/>
      <c r="R457" s="99"/>
      <c r="S457" s="98"/>
    </row>
    <row r="458" spans="2:19" ht="15">
      <c r="B458" s="272"/>
      <c r="C458" s="314"/>
      <c r="D458"/>
      <c r="E458" s="300"/>
      <c r="F458" s="261"/>
      <c r="G458"/>
      <c r="H458"/>
      <c r="I458"/>
      <c r="J458"/>
      <c r="K458"/>
      <c r="L458"/>
      <c r="M458"/>
      <c r="N458"/>
      <c r="O458"/>
      <c r="P458"/>
      <c r="Q458" s="280"/>
      <c r="R458" s="99"/>
      <c r="S458" s="98"/>
    </row>
    <row r="459" spans="2:19" ht="15">
      <c r="B459" s="272"/>
      <c r="C459" s="314"/>
      <c r="D459"/>
      <c r="E459" s="300"/>
      <c r="F459" s="261"/>
      <c r="G459"/>
      <c r="H459"/>
      <c r="I459"/>
      <c r="J459"/>
      <c r="K459"/>
      <c r="L459"/>
      <c r="M459"/>
      <c r="N459"/>
      <c r="O459"/>
      <c r="P459"/>
      <c r="Q459" s="280"/>
      <c r="R459" s="99"/>
      <c r="S459" s="98"/>
    </row>
    <row r="460" spans="2:19" ht="15">
      <c r="B460" s="272"/>
      <c r="C460" s="314"/>
      <c r="D460"/>
      <c r="E460" s="300"/>
      <c r="F460" s="261"/>
      <c r="G460"/>
      <c r="H460"/>
      <c r="I460"/>
      <c r="J460"/>
      <c r="K460"/>
      <c r="L460"/>
      <c r="M460"/>
      <c r="N460"/>
      <c r="O460"/>
      <c r="P460"/>
      <c r="Q460" s="280"/>
      <c r="R460" s="99"/>
      <c r="S460" s="98"/>
    </row>
    <row r="461" spans="2:19" ht="15">
      <c r="B461" s="272"/>
      <c r="C461" s="314"/>
      <c r="D461"/>
      <c r="E461" s="300"/>
      <c r="F461" s="261"/>
      <c r="G461"/>
      <c r="H461"/>
      <c r="I461"/>
      <c r="J461"/>
      <c r="K461"/>
      <c r="L461"/>
      <c r="M461"/>
      <c r="N461"/>
      <c r="O461"/>
      <c r="P461"/>
      <c r="Q461" s="280"/>
      <c r="R461" s="99"/>
      <c r="S461" s="98"/>
    </row>
    <row r="462" spans="2:19" ht="15">
      <c r="B462" s="272"/>
      <c r="C462" s="314"/>
      <c r="D462"/>
      <c r="E462" s="300"/>
      <c r="F462" s="261"/>
      <c r="G462"/>
      <c r="H462"/>
      <c r="I462"/>
      <c r="J462"/>
      <c r="K462"/>
      <c r="L462"/>
      <c r="M462"/>
      <c r="N462"/>
      <c r="O462"/>
      <c r="P462"/>
      <c r="Q462" s="280"/>
      <c r="R462" s="99"/>
      <c r="S462" s="98"/>
    </row>
    <row r="463" spans="2:19" ht="15">
      <c r="B463" s="232"/>
      <c r="C463" s="232"/>
      <c r="D463" s="233"/>
      <c r="E463" s="317"/>
      <c r="F463" s="268"/>
      <c r="G463" s="234"/>
      <c r="H463" s="234"/>
      <c r="I463" s="234"/>
      <c r="J463" s="234"/>
      <c r="K463" s="234"/>
      <c r="L463" s="234"/>
      <c r="M463" s="234"/>
      <c r="N463" s="234"/>
      <c r="O463" s="387"/>
      <c r="P463" s="234"/>
      <c r="Q463" s="382"/>
      <c r="R463" s="234"/>
      <c r="S463" s="235"/>
    </row>
    <row r="464" spans="2:19" customFormat="1" ht="15">
      <c r="B464" s="315" t="s">
        <v>28</v>
      </c>
      <c r="C464" s="314">
        <f>RANK(Q464,Q$464:Q$500)</f>
        <v>1</v>
      </c>
      <c r="D464" s="327" t="s">
        <v>481</v>
      </c>
      <c r="E464" s="335" t="s">
        <v>189</v>
      </c>
      <c r="F464" s="276" t="s">
        <v>258</v>
      </c>
      <c r="G464" s="257">
        <v>96</v>
      </c>
      <c r="H464" s="257">
        <v>98</v>
      </c>
      <c r="Q464" s="384">
        <v>194</v>
      </c>
      <c r="R464" s="99">
        <v>2</v>
      </c>
      <c r="S464" s="98">
        <v>97</v>
      </c>
    </row>
    <row r="465" spans="2:19" customFormat="1" ht="15">
      <c r="B465" s="315"/>
      <c r="C465" s="314">
        <f t="shared" ref="C465:C476" si="7">RANK(Q465,Q$464:Q$500)</f>
        <v>2</v>
      </c>
      <c r="D465" s="327" t="s">
        <v>654</v>
      </c>
      <c r="E465" s="335" t="s">
        <v>4</v>
      </c>
      <c r="F465" s="276" t="s">
        <v>258</v>
      </c>
      <c r="G465" s="257"/>
      <c r="H465" s="257">
        <v>99</v>
      </c>
      <c r="Q465" s="384">
        <v>99</v>
      </c>
      <c r="R465" s="99">
        <v>1</v>
      </c>
      <c r="S465" s="98">
        <v>99</v>
      </c>
    </row>
    <row r="466" spans="2:19" customFormat="1" ht="15">
      <c r="B466" s="315"/>
      <c r="C466" s="314">
        <f t="shared" si="7"/>
        <v>2</v>
      </c>
      <c r="D466" s="327" t="s">
        <v>480</v>
      </c>
      <c r="E466" s="335" t="s">
        <v>3</v>
      </c>
      <c r="F466" s="276" t="s">
        <v>243</v>
      </c>
      <c r="G466" s="257">
        <v>99</v>
      </c>
      <c r="H466" s="257"/>
      <c r="Q466" s="384">
        <v>99</v>
      </c>
      <c r="R466" s="99">
        <v>1</v>
      </c>
      <c r="S466" s="98">
        <v>99</v>
      </c>
    </row>
    <row r="467" spans="2:19" customFormat="1" ht="15">
      <c r="B467" s="315"/>
      <c r="C467" s="314">
        <f t="shared" si="7"/>
        <v>4</v>
      </c>
      <c r="D467" s="257" t="s">
        <v>283</v>
      </c>
      <c r="E467" s="277" t="s">
        <v>5</v>
      </c>
      <c r="F467" s="276" t="s">
        <v>243</v>
      </c>
      <c r="G467" s="257">
        <v>98</v>
      </c>
      <c r="H467" s="257"/>
      <c r="Q467" s="384">
        <v>98</v>
      </c>
      <c r="R467" s="99">
        <v>1</v>
      </c>
      <c r="S467" s="98">
        <v>98</v>
      </c>
    </row>
    <row r="468" spans="2:19" customFormat="1" ht="15">
      <c r="B468" s="315"/>
      <c r="C468" s="314">
        <f t="shared" si="7"/>
        <v>5</v>
      </c>
      <c r="D468" s="257" t="s">
        <v>255</v>
      </c>
      <c r="E468" s="277" t="s">
        <v>4</v>
      </c>
      <c r="F468" s="276" t="s">
        <v>251</v>
      </c>
      <c r="G468" s="257">
        <v>97</v>
      </c>
      <c r="H468" s="257"/>
      <c r="Q468" s="384">
        <v>97</v>
      </c>
      <c r="R468" s="99">
        <v>1</v>
      </c>
      <c r="S468" s="98">
        <v>97</v>
      </c>
    </row>
    <row r="469" spans="2:19" customFormat="1" ht="15">
      <c r="B469" s="315"/>
      <c r="C469" s="314">
        <f t="shared" si="7"/>
        <v>5</v>
      </c>
      <c r="D469" s="257" t="s">
        <v>656</v>
      </c>
      <c r="E469" s="277" t="s">
        <v>189</v>
      </c>
      <c r="F469" s="276" t="s">
        <v>219</v>
      </c>
      <c r="G469" s="257"/>
      <c r="H469" s="257">
        <v>97</v>
      </c>
      <c r="Q469" s="384">
        <v>97</v>
      </c>
      <c r="R469" s="99">
        <v>1</v>
      </c>
      <c r="S469" s="98">
        <v>97</v>
      </c>
    </row>
    <row r="470" spans="2:19" customFormat="1" ht="15">
      <c r="B470" s="315"/>
      <c r="C470" s="314">
        <f t="shared" si="7"/>
        <v>7</v>
      </c>
      <c r="D470" s="257" t="s">
        <v>657</v>
      </c>
      <c r="E470" s="277" t="s">
        <v>4</v>
      </c>
      <c r="F470" s="276" t="s">
        <v>251</v>
      </c>
      <c r="G470" s="257"/>
      <c r="H470" s="257">
        <v>96</v>
      </c>
      <c r="Q470" s="384">
        <v>96</v>
      </c>
      <c r="R470" s="99">
        <v>1</v>
      </c>
      <c r="S470" s="98">
        <v>96</v>
      </c>
    </row>
    <row r="471" spans="2:19" customFormat="1" ht="15">
      <c r="B471" s="315"/>
      <c r="C471" s="314">
        <f t="shared" si="7"/>
        <v>8</v>
      </c>
      <c r="D471" s="257" t="s">
        <v>194</v>
      </c>
      <c r="E471" s="277" t="s">
        <v>4</v>
      </c>
      <c r="F471" s="276" t="s">
        <v>258</v>
      </c>
      <c r="G471" s="257">
        <v>95</v>
      </c>
      <c r="H471" s="257"/>
      <c r="Q471" s="384">
        <v>95</v>
      </c>
      <c r="R471" s="99">
        <v>1</v>
      </c>
      <c r="S471" s="98">
        <v>95</v>
      </c>
    </row>
    <row r="472" spans="2:19" customFormat="1" ht="15">
      <c r="B472" s="315"/>
      <c r="C472" s="314">
        <f t="shared" si="7"/>
        <v>8</v>
      </c>
      <c r="D472" s="257" t="s">
        <v>658</v>
      </c>
      <c r="E472" s="277" t="s">
        <v>5</v>
      </c>
      <c r="F472" s="276" t="s">
        <v>216</v>
      </c>
      <c r="G472" s="257"/>
      <c r="H472" s="257">
        <v>95</v>
      </c>
      <c r="Q472" s="384">
        <v>95</v>
      </c>
      <c r="R472" s="99">
        <v>1</v>
      </c>
      <c r="S472" s="98">
        <v>95</v>
      </c>
    </row>
    <row r="473" spans="2:19" customFormat="1" ht="15">
      <c r="B473" s="315"/>
      <c r="C473" s="314">
        <f t="shared" si="7"/>
        <v>10</v>
      </c>
      <c r="D473" s="257" t="s">
        <v>272</v>
      </c>
      <c r="E473" s="277" t="s">
        <v>5</v>
      </c>
      <c r="F473" s="276" t="s">
        <v>216</v>
      </c>
      <c r="G473" s="257">
        <v>94</v>
      </c>
      <c r="H473" s="257"/>
      <c r="Q473" s="384">
        <v>94</v>
      </c>
      <c r="R473" s="99">
        <v>1</v>
      </c>
      <c r="S473" s="98">
        <v>94</v>
      </c>
    </row>
    <row r="474" spans="2:19" customFormat="1" ht="15">
      <c r="B474" s="315"/>
      <c r="C474" s="314">
        <f t="shared" si="7"/>
        <v>11</v>
      </c>
      <c r="D474" s="257" t="s">
        <v>285</v>
      </c>
      <c r="E474" s="277" t="s">
        <v>4</v>
      </c>
      <c r="F474" s="276" t="s">
        <v>228</v>
      </c>
      <c r="G474" s="257">
        <v>93</v>
      </c>
      <c r="H474" s="257"/>
      <c r="Q474" s="384">
        <v>93</v>
      </c>
      <c r="R474" s="99">
        <v>1</v>
      </c>
      <c r="S474" s="98">
        <v>93</v>
      </c>
    </row>
    <row r="475" spans="2:19" customFormat="1" ht="15">
      <c r="B475" s="315"/>
      <c r="C475" s="314">
        <f t="shared" si="7"/>
        <v>12</v>
      </c>
      <c r="D475" s="257" t="s">
        <v>284</v>
      </c>
      <c r="E475" s="277" t="s">
        <v>5</v>
      </c>
      <c r="F475" s="276" t="s">
        <v>258</v>
      </c>
      <c r="G475" s="257">
        <v>92</v>
      </c>
      <c r="H475" s="257"/>
      <c r="Q475" s="384">
        <v>92</v>
      </c>
      <c r="R475" s="99">
        <v>1</v>
      </c>
      <c r="S475" s="98">
        <v>92</v>
      </c>
    </row>
    <row r="476" spans="2:19" customFormat="1" ht="15">
      <c r="B476" s="315"/>
      <c r="C476" s="314">
        <f t="shared" si="7"/>
        <v>13</v>
      </c>
      <c r="D476" s="257" t="s">
        <v>270</v>
      </c>
      <c r="E476" s="277" t="s">
        <v>3</v>
      </c>
      <c r="F476" s="276" t="s">
        <v>233</v>
      </c>
      <c r="G476" s="257">
        <v>91</v>
      </c>
      <c r="H476" s="257"/>
      <c r="Q476" s="384">
        <v>91</v>
      </c>
      <c r="R476" s="99">
        <v>1</v>
      </c>
      <c r="S476" s="98">
        <v>91</v>
      </c>
    </row>
    <row r="477" spans="2:19" customFormat="1" ht="15">
      <c r="B477" s="315"/>
      <c r="C477" s="314"/>
      <c r="D477" s="257"/>
      <c r="E477" s="277"/>
      <c r="F477" s="276"/>
      <c r="G477" s="257"/>
      <c r="H477" s="257"/>
      <c r="Q477" s="384"/>
      <c r="R477" s="99"/>
      <c r="S477" s="98"/>
    </row>
    <row r="478" spans="2:19" customFormat="1" ht="15">
      <c r="B478" s="315"/>
      <c r="C478" s="314"/>
      <c r="D478" s="257"/>
      <c r="E478" s="277"/>
      <c r="F478" s="276"/>
      <c r="G478" s="257"/>
      <c r="H478" s="257"/>
      <c r="Q478" s="384"/>
      <c r="R478" s="99"/>
      <c r="S478" s="98"/>
    </row>
    <row r="479" spans="2:19" customFormat="1" ht="15">
      <c r="B479" s="315"/>
      <c r="C479" s="314"/>
      <c r="D479" s="257"/>
      <c r="E479" s="277"/>
      <c r="F479" s="276"/>
      <c r="G479" s="257"/>
      <c r="H479" s="257"/>
      <c r="Q479" s="384"/>
      <c r="R479" s="99"/>
      <c r="S479" s="98"/>
    </row>
    <row r="480" spans="2:19" customFormat="1" ht="15">
      <c r="B480" s="315"/>
      <c r="C480" s="314"/>
      <c r="D480" s="257"/>
      <c r="E480" s="277"/>
      <c r="F480" s="276"/>
      <c r="G480" s="257"/>
      <c r="H480" s="257"/>
      <c r="Q480" s="384"/>
      <c r="R480" s="99"/>
      <c r="S480" s="98"/>
    </row>
    <row r="481" spans="2:17" customFormat="1" ht="15">
      <c r="B481" s="315"/>
      <c r="C481" s="314"/>
      <c r="D481" s="257"/>
      <c r="E481" s="277"/>
      <c r="F481" s="276"/>
      <c r="G481" s="257"/>
      <c r="H481" s="257"/>
      <c r="Q481" s="384"/>
    </row>
    <row r="482" spans="2:17" customFormat="1" ht="15">
      <c r="B482" s="315"/>
      <c r="C482" s="314"/>
      <c r="D482" s="257"/>
      <c r="E482" s="277"/>
      <c r="F482" s="276"/>
      <c r="G482" s="257"/>
      <c r="H482" s="257"/>
      <c r="Q482" s="384"/>
    </row>
    <row r="483" spans="2:17" customFormat="1" ht="15">
      <c r="B483" s="315"/>
      <c r="C483" s="314"/>
      <c r="D483" s="257"/>
      <c r="E483" s="277"/>
      <c r="F483" s="276"/>
      <c r="G483" s="257"/>
      <c r="H483" s="257"/>
      <c r="Q483" s="384"/>
    </row>
    <row r="484" spans="2:17" customFormat="1" ht="15">
      <c r="B484" s="315"/>
      <c r="C484" s="314"/>
      <c r="D484" s="257"/>
      <c r="E484" s="277"/>
      <c r="F484" s="276"/>
      <c r="G484" s="257"/>
      <c r="H484" s="257"/>
      <c r="Q484" s="384"/>
    </row>
    <row r="485" spans="2:17" customFormat="1" ht="15">
      <c r="B485" s="315"/>
      <c r="C485" s="314"/>
      <c r="D485" s="257"/>
      <c r="E485" s="277"/>
      <c r="F485" s="276"/>
      <c r="G485" s="257"/>
      <c r="H485" s="257"/>
      <c r="Q485" s="384"/>
    </row>
    <row r="486" spans="2:17" customFormat="1" ht="15">
      <c r="B486" s="315"/>
      <c r="C486" s="314"/>
      <c r="D486" s="257"/>
      <c r="E486" s="277"/>
      <c r="F486" s="276"/>
      <c r="G486" s="257"/>
      <c r="H486" s="257"/>
      <c r="Q486" s="384"/>
    </row>
    <row r="487" spans="2:17" customFormat="1" ht="15">
      <c r="B487" s="315"/>
      <c r="C487" s="314"/>
      <c r="D487" s="257"/>
      <c r="E487" s="277"/>
      <c r="F487" s="276"/>
      <c r="G487" s="257"/>
      <c r="H487" s="257"/>
      <c r="Q487" s="384"/>
    </row>
    <row r="488" spans="2:17" customFormat="1" ht="15">
      <c r="B488" s="315"/>
      <c r="C488" s="314"/>
      <c r="D488" s="257"/>
      <c r="E488" s="277"/>
      <c r="F488" s="276"/>
      <c r="G488" s="257"/>
      <c r="H488" s="257"/>
      <c r="Q488" s="384"/>
    </row>
    <row r="489" spans="2:17" customFormat="1" ht="15">
      <c r="B489" s="315"/>
      <c r="C489" s="314"/>
      <c r="D489" s="257"/>
      <c r="E489" s="277"/>
      <c r="F489" s="276"/>
      <c r="Q489" s="384"/>
    </row>
    <row r="490" spans="2:17" customFormat="1" ht="15">
      <c r="B490" s="315"/>
      <c r="C490" s="314"/>
      <c r="D490" s="257"/>
      <c r="E490" s="277"/>
      <c r="F490" s="276"/>
      <c r="G490" s="257"/>
      <c r="H490" s="257"/>
      <c r="Q490" s="384"/>
    </row>
    <row r="491" spans="2:17" customFormat="1" ht="15">
      <c r="B491" s="315"/>
      <c r="C491" s="314"/>
      <c r="E491" s="300"/>
      <c r="F491" s="261"/>
      <c r="Q491" s="280"/>
    </row>
    <row r="492" spans="2:17" customFormat="1" ht="15">
      <c r="B492" s="315"/>
      <c r="C492" s="314"/>
      <c r="D492" s="257"/>
      <c r="E492" s="277"/>
      <c r="F492" s="276"/>
      <c r="G492" s="257"/>
      <c r="H492" s="257"/>
      <c r="Q492" s="384"/>
    </row>
    <row r="493" spans="2:17" customFormat="1" ht="15">
      <c r="B493" s="315"/>
      <c r="C493" s="314"/>
      <c r="E493" s="300"/>
      <c r="F493" s="261"/>
      <c r="Q493" s="280"/>
    </row>
    <row r="494" spans="2:17" customFormat="1" ht="15">
      <c r="B494" s="315"/>
      <c r="C494" s="314"/>
      <c r="E494" s="300"/>
      <c r="F494" s="261"/>
      <c r="Q494" s="280"/>
    </row>
    <row r="495" spans="2:17" customFormat="1" ht="15">
      <c r="B495" s="315"/>
      <c r="C495" s="314"/>
      <c r="E495" s="300"/>
      <c r="F495" s="261"/>
      <c r="Q495" s="280"/>
    </row>
    <row r="496" spans="2:17">
      <c r="B496" s="275"/>
      <c r="C496" s="238"/>
    </row>
    <row r="497" spans="2:19">
      <c r="B497" s="275"/>
      <c r="C497" s="238"/>
      <c r="R497" s="229"/>
      <c r="S497" s="242"/>
    </row>
    <row r="498" spans="2:19">
      <c r="B498" s="275"/>
      <c r="C498" s="238"/>
      <c r="R498" s="229"/>
      <c r="S498" s="242"/>
    </row>
    <row r="499" spans="2:19">
      <c r="B499" s="275"/>
      <c r="C499" s="238"/>
      <c r="R499" s="229"/>
      <c r="S499" s="242"/>
    </row>
    <row r="500" spans="2:19">
      <c r="B500" s="275"/>
      <c r="C500" s="238"/>
      <c r="R500" s="229"/>
      <c r="S500" s="242"/>
    </row>
    <row r="501" spans="2:19">
      <c r="C501" s="238"/>
      <c r="R501" s="229"/>
      <c r="S501" s="242"/>
    </row>
    <row r="502" spans="2:19" ht="15">
      <c r="C502"/>
      <c r="D502" s="229"/>
      <c r="E502" s="320"/>
      <c r="F502" s="269"/>
      <c r="G502" s="408"/>
      <c r="H502" s="230"/>
      <c r="I502" s="230"/>
      <c r="J502" s="230"/>
      <c r="K502" s="230"/>
      <c r="L502" s="230"/>
      <c r="M502" s="230"/>
      <c r="N502" s="230"/>
      <c r="O502" s="230"/>
      <c r="P502" s="230"/>
      <c r="Q502" s="385"/>
      <c r="R502" s="229"/>
      <c r="S502" s="242"/>
    </row>
    <row r="503" spans="2:19" ht="15">
      <c r="B503" s="287"/>
      <c r="C503" s="287"/>
      <c r="D503" s="288"/>
      <c r="E503" s="321"/>
      <c r="F503" s="289"/>
      <c r="G503" s="290"/>
      <c r="H503" s="290"/>
      <c r="I503" s="290"/>
      <c r="J503" s="290"/>
      <c r="K503" s="290"/>
      <c r="L503" s="290"/>
      <c r="M503" s="290"/>
      <c r="N503" s="290"/>
      <c r="O503" s="290"/>
      <c r="P503" s="290"/>
      <c r="Q503" s="386"/>
      <c r="R503" s="290"/>
      <c r="S503" s="291"/>
    </row>
    <row r="504" spans="2:19" customFormat="1" ht="15">
      <c r="B504" s="316" t="s">
        <v>32</v>
      </c>
      <c r="C504" s="314">
        <f>RANK(Q504,Q$504:Q$564)</f>
        <v>1</v>
      </c>
      <c r="D504" s="327" t="s">
        <v>178</v>
      </c>
      <c r="E504" s="335" t="s">
        <v>4</v>
      </c>
      <c r="F504" s="276" t="s">
        <v>257</v>
      </c>
      <c r="G504">
        <v>99</v>
      </c>
      <c r="H504">
        <v>98</v>
      </c>
      <c r="I504" s="99"/>
      <c r="J504" s="99"/>
      <c r="K504" s="98"/>
      <c r="L504" s="98"/>
      <c r="M504" s="98"/>
      <c r="N504" s="98"/>
      <c r="O504" s="98"/>
      <c r="P504" s="98"/>
      <c r="Q504" s="280">
        <v>197</v>
      </c>
      <c r="R504">
        <v>2</v>
      </c>
      <c r="S504" s="231">
        <v>98.5</v>
      </c>
    </row>
    <row r="505" spans="2:19" customFormat="1" ht="15">
      <c r="B505" s="316"/>
      <c r="C505" s="314">
        <f t="shared" ref="C505:C513" si="8">RANK(Q505,Q$504:Q$564)</f>
        <v>1</v>
      </c>
      <c r="D505" s="327" t="s">
        <v>482</v>
      </c>
      <c r="E505" s="335" t="s">
        <v>4</v>
      </c>
      <c r="F505" s="276" t="s">
        <v>257</v>
      </c>
      <c r="G505">
        <v>98</v>
      </c>
      <c r="H505">
        <v>99</v>
      </c>
      <c r="I505" s="99"/>
      <c r="J505" s="99"/>
      <c r="K505" s="98"/>
      <c r="L505" s="98"/>
      <c r="M505" s="98"/>
      <c r="N505" s="98"/>
      <c r="O505" s="98"/>
      <c r="P505" s="98"/>
      <c r="Q505" s="280">
        <v>197</v>
      </c>
      <c r="R505">
        <v>2</v>
      </c>
      <c r="S505" s="231">
        <v>98.5</v>
      </c>
    </row>
    <row r="506" spans="2:19" customFormat="1" ht="15">
      <c r="B506" s="316"/>
      <c r="C506" s="314">
        <f t="shared" si="8"/>
        <v>3</v>
      </c>
      <c r="D506" s="327" t="s">
        <v>661</v>
      </c>
      <c r="E506" s="335" t="s">
        <v>189</v>
      </c>
      <c r="F506" s="276" t="s">
        <v>243</v>
      </c>
      <c r="H506">
        <v>97</v>
      </c>
      <c r="I506" s="99"/>
      <c r="J506" s="99"/>
      <c r="K506" s="98"/>
      <c r="L506" s="98"/>
      <c r="M506" s="98"/>
      <c r="N506" s="98"/>
      <c r="O506" s="98"/>
      <c r="P506" s="98"/>
      <c r="Q506" s="280">
        <v>97</v>
      </c>
      <c r="R506">
        <v>1</v>
      </c>
      <c r="S506" s="231">
        <v>97</v>
      </c>
    </row>
    <row r="507" spans="2:19" customFormat="1" ht="15">
      <c r="B507" s="316"/>
      <c r="C507" s="314">
        <f t="shared" si="8"/>
        <v>3</v>
      </c>
      <c r="D507" s="327" t="s">
        <v>287</v>
      </c>
      <c r="E507" s="335" t="s">
        <v>3</v>
      </c>
      <c r="F507" s="276" t="s">
        <v>254</v>
      </c>
      <c r="G507">
        <v>97</v>
      </c>
      <c r="I507" s="99"/>
      <c r="J507" s="99"/>
      <c r="K507" s="98"/>
      <c r="L507" s="98"/>
      <c r="M507" s="98"/>
      <c r="N507" s="98"/>
      <c r="O507" s="98"/>
      <c r="P507" s="98"/>
      <c r="Q507" s="280">
        <v>97</v>
      </c>
      <c r="R507">
        <v>1</v>
      </c>
      <c r="S507" s="231">
        <v>97</v>
      </c>
    </row>
    <row r="508" spans="2:19" customFormat="1" ht="15">
      <c r="B508" s="316"/>
      <c r="C508" s="314">
        <f t="shared" si="8"/>
        <v>5</v>
      </c>
      <c r="D508" s="257" t="s">
        <v>662</v>
      </c>
      <c r="E508" s="277" t="s">
        <v>4</v>
      </c>
      <c r="F508" s="276" t="s">
        <v>257</v>
      </c>
      <c r="H508">
        <v>96</v>
      </c>
      <c r="I508" s="99"/>
      <c r="J508" s="99"/>
      <c r="K508" s="98"/>
      <c r="L508" s="98"/>
      <c r="M508" s="98"/>
      <c r="N508" s="98"/>
      <c r="O508" s="98"/>
      <c r="P508" s="98"/>
      <c r="Q508" s="280">
        <v>96</v>
      </c>
      <c r="R508">
        <v>1</v>
      </c>
      <c r="S508" s="231">
        <v>96</v>
      </c>
    </row>
    <row r="509" spans="2:19" customFormat="1" ht="15">
      <c r="B509" s="316"/>
      <c r="C509" s="314">
        <f t="shared" si="8"/>
        <v>5</v>
      </c>
      <c r="D509" s="257" t="s">
        <v>485</v>
      </c>
      <c r="E509" s="277" t="s">
        <v>3</v>
      </c>
      <c r="F509" s="276" t="s">
        <v>256</v>
      </c>
      <c r="G509">
        <v>96</v>
      </c>
      <c r="I509" s="99"/>
      <c r="J509" s="99"/>
      <c r="K509" s="98"/>
      <c r="L509" s="98"/>
      <c r="M509" s="98"/>
      <c r="N509" s="98"/>
      <c r="O509" s="98"/>
      <c r="P509" s="98"/>
      <c r="Q509" s="280">
        <v>96</v>
      </c>
      <c r="R509">
        <v>1</v>
      </c>
      <c r="S509" s="231">
        <v>96</v>
      </c>
    </row>
    <row r="510" spans="2:19" customFormat="1" ht="15">
      <c r="B510" s="316"/>
      <c r="C510" s="314">
        <f t="shared" si="8"/>
        <v>7</v>
      </c>
      <c r="D510" s="257" t="s">
        <v>663</v>
      </c>
      <c r="E510" s="277" t="s">
        <v>4</v>
      </c>
      <c r="F510" s="276" t="s">
        <v>256</v>
      </c>
      <c r="H510">
        <v>95</v>
      </c>
      <c r="I510" s="99"/>
      <c r="J510" s="99"/>
      <c r="K510" s="98"/>
      <c r="L510" s="98"/>
      <c r="M510" s="98"/>
      <c r="N510" s="98"/>
      <c r="O510" s="98"/>
      <c r="P510" s="98"/>
      <c r="Q510" s="280">
        <v>95</v>
      </c>
      <c r="R510">
        <v>1</v>
      </c>
      <c r="S510" s="231">
        <v>95</v>
      </c>
    </row>
    <row r="511" spans="2:19" customFormat="1" ht="15">
      <c r="B511" s="316"/>
      <c r="C511" s="314">
        <f t="shared" si="8"/>
        <v>7</v>
      </c>
      <c r="D511" s="257" t="s">
        <v>488</v>
      </c>
      <c r="E511" s="277" t="s">
        <v>189</v>
      </c>
      <c r="F511" s="276" t="s">
        <v>258</v>
      </c>
      <c r="G511">
        <v>95</v>
      </c>
      <c r="I511" s="99"/>
      <c r="J511" s="99"/>
      <c r="K511" s="98"/>
      <c r="L511" s="98"/>
      <c r="M511" s="98"/>
      <c r="N511" s="98"/>
      <c r="O511" s="98"/>
      <c r="P511" s="98"/>
      <c r="Q511" s="280">
        <v>95</v>
      </c>
      <c r="R511">
        <v>1</v>
      </c>
      <c r="S511" s="231">
        <v>95</v>
      </c>
    </row>
    <row r="512" spans="2:19" customFormat="1" ht="15">
      <c r="B512" s="316"/>
      <c r="C512" s="314">
        <f t="shared" si="8"/>
        <v>9</v>
      </c>
      <c r="D512" s="257" t="s">
        <v>492</v>
      </c>
      <c r="E512" s="277" t="s">
        <v>3</v>
      </c>
      <c r="F512" s="276" t="s">
        <v>257</v>
      </c>
      <c r="G512">
        <v>94</v>
      </c>
      <c r="I512" s="99"/>
      <c r="J512" s="99"/>
      <c r="K512" s="98"/>
      <c r="L512" s="98"/>
      <c r="M512" s="98"/>
      <c r="N512" s="98"/>
      <c r="O512" s="98"/>
      <c r="P512" s="98"/>
      <c r="Q512" s="280">
        <v>94</v>
      </c>
      <c r="R512">
        <v>1</v>
      </c>
      <c r="S512" s="231">
        <v>94</v>
      </c>
    </row>
    <row r="513" spans="2:19" customFormat="1" ht="15">
      <c r="B513" s="316"/>
      <c r="C513" s="314">
        <f t="shared" si="8"/>
        <v>10</v>
      </c>
      <c r="D513" s="257" t="s">
        <v>493</v>
      </c>
      <c r="E513" s="277" t="s">
        <v>3</v>
      </c>
      <c r="F513" s="276" t="s">
        <v>254</v>
      </c>
      <c r="G513">
        <v>93</v>
      </c>
      <c r="I513" s="99"/>
      <c r="J513" s="99"/>
      <c r="K513" s="98"/>
      <c r="Q513">
        <v>93</v>
      </c>
      <c r="R513">
        <v>1</v>
      </c>
      <c r="S513">
        <v>93</v>
      </c>
    </row>
    <row r="514" spans="2:19" customFormat="1" ht="15">
      <c r="B514" s="316"/>
      <c r="C514" s="314"/>
      <c r="D514" s="257"/>
      <c r="E514" s="277"/>
      <c r="F514" s="276"/>
      <c r="I514" s="99"/>
      <c r="J514" s="99"/>
      <c r="K514" s="98"/>
    </row>
    <row r="515" spans="2:19" customFormat="1" ht="15">
      <c r="B515" s="316"/>
      <c r="C515" s="314"/>
      <c r="D515" s="257"/>
      <c r="E515" s="277"/>
      <c r="F515" s="276"/>
      <c r="I515" s="99"/>
      <c r="J515" s="99"/>
      <c r="K515" s="98"/>
    </row>
    <row r="516" spans="2:19" customFormat="1" ht="15">
      <c r="B516" s="316"/>
      <c r="C516" s="314"/>
      <c r="D516" s="257"/>
      <c r="E516" s="277"/>
      <c r="F516" s="276"/>
      <c r="I516" s="99"/>
      <c r="J516" s="99"/>
      <c r="K516" s="98"/>
    </row>
    <row r="517" spans="2:19" customFormat="1" ht="15">
      <c r="B517" s="316"/>
      <c r="C517" s="314"/>
      <c r="D517" s="257"/>
      <c r="E517" s="277"/>
      <c r="F517" s="276"/>
      <c r="I517" s="99"/>
      <c r="J517" s="99"/>
      <c r="K517" s="98"/>
    </row>
    <row r="518" spans="2:19" customFormat="1" ht="15">
      <c r="B518" s="316"/>
      <c r="C518" s="314"/>
      <c r="D518" s="257"/>
      <c r="E518" s="277"/>
      <c r="F518" s="276"/>
      <c r="I518" s="99"/>
      <c r="J518" s="99"/>
      <c r="K518" s="98"/>
    </row>
    <row r="519" spans="2:19" customFormat="1" ht="15">
      <c r="B519" s="316"/>
      <c r="C519" s="314"/>
      <c r="D519" s="257"/>
      <c r="E519" s="277"/>
      <c r="F519" s="276"/>
      <c r="I519" s="99"/>
      <c r="J519" s="99"/>
      <c r="K519" s="98"/>
    </row>
    <row r="520" spans="2:19" customFormat="1" ht="15">
      <c r="B520" s="316"/>
      <c r="C520" s="314"/>
      <c r="D520" s="257"/>
      <c r="E520" s="277"/>
      <c r="F520" s="276"/>
      <c r="I520" s="99"/>
      <c r="J520" s="99"/>
      <c r="K520" s="98"/>
    </row>
    <row r="521" spans="2:19" customFormat="1" ht="15">
      <c r="B521" s="316"/>
      <c r="C521" s="314"/>
      <c r="D521" s="257"/>
      <c r="E521" s="277"/>
      <c r="F521" s="276"/>
      <c r="I521" s="99"/>
      <c r="J521" s="99"/>
      <c r="K521" s="98"/>
    </row>
    <row r="522" spans="2:19" customFormat="1" ht="15">
      <c r="B522" s="316"/>
      <c r="C522" s="314"/>
      <c r="D522" s="257"/>
      <c r="E522" s="277"/>
      <c r="F522" s="276"/>
      <c r="I522" s="99"/>
      <c r="J522" s="99"/>
      <c r="K522" s="98"/>
    </row>
    <row r="523" spans="2:19" customFormat="1" ht="15">
      <c r="B523" s="316"/>
      <c r="C523" s="314"/>
      <c r="D523" s="257"/>
      <c r="E523" s="277"/>
      <c r="F523" s="276"/>
      <c r="I523" s="99"/>
      <c r="J523" s="99"/>
      <c r="K523" s="98"/>
    </row>
    <row r="524" spans="2:19" customFormat="1" ht="15">
      <c r="B524" s="316"/>
      <c r="C524" s="314"/>
      <c r="D524" s="257"/>
      <c r="E524" s="277"/>
      <c r="F524" s="276"/>
      <c r="I524" s="99"/>
      <c r="J524" s="99"/>
      <c r="K524" s="98"/>
    </row>
    <row r="525" spans="2:19" customFormat="1" ht="15">
      <c r="B525" s="316"/>
      <c r="C525" s="314"/>
      <c r="D525" s="257"/>
      <c r="E525" s="277"/>
      <c r="F525" s="276"/>
      <c r="I525" s="99"/>
      <c r="J525" s="99"/>
      <c r="K525" s="98"/>
    </row>
    <row r="526" spans="2:19" customFormat="1" ht="15">
      <c r="B526" s="316"/>
      <c r="C526" s="314"/>
      <c r="D526" s="257"/>
      <c r="E526" s="277"/>
      <c r="F526" s="276"/>
      <c r="I526" s="99"/>
      <c r="J526" s="99"/>
      <c r="K526" s="98"/>
    </row>
    <row r="527" spans="2:19" customFormat="1" ht="15">
      <c r="B527" s="316"/>
      <c r="C527" s="314"/>
      <c r="D527" s="257"/>
      <c r="E527" s="277"/>
      <c r="F527" s="276"/>
      <c r="I527" s="99"/>
      <c r="J527" s="99"/>
      <c r="K527" s="98"/>
    </row>
    <row r="528" spans="2:19" customFormat="1" ht="15">
      <c r="B528" s="316"/>
      <c r="C528" s="314"/>
      <c r="D528" s="257"/>
      <c r="E528" s="277"/>
      <c r="F528" s="276"/>
      <c r="I528" s="99"/>
      <c r="J528" s="99"/>
      <c r="K528" s="98"/>
    </row>
    <row r="529" spans="2:17" customFormat="1" ht="15">
      <c r="B529" s="316"/>
      <c r="C529" s="314"/>
      <c r="D529" s="257"/>
      <c r="E529" s="277"/>
      <c r="F529" s="276"/>
      <c r="I529" s="99"/>
      <c r="J529" s="99"/>
      <c r="K529" s="98"/>
      <c r="L529" s="98"/>
      <c r="M529" s="98"/>
      <c r="N529" s="98"/>
      <c r="O529" s="98"/>
      <c r="P529" s="98"/>
      <c r="Q529" s="280"/>
    </row>
    <row r="530" spans="2:17" customFormat="1" ht="15">
      <c r="B530" s="316"/>
      <c r="C530" s="314"/>
      <c r="D530" s="257"/>
      <c r="E530" s="277"/>
      <c r="F530" s="276"/>
      <c r="I530" s="99"/>
      <c r="J530" s="99"/>
      <c r="K530" s="98"/>
      <c r="L530" s="98"/>
      <c r="M530" s="98"/>
      <c r="N530" s="98"/>
      <c r="O530" s="98"/>
      <c r="P530" s="98"/>
      <c r="Q530" s="280"/>
    </row>
    <row r="531" spans="2:17" customFormat="1" ht="15">
      <c r="B531" s="316"/>
      <c r="C531" s="314"/>
      <c r="D531" s="257"/>
      <c r="E531" s="277"/>
      <c r="F531" s="276"/>
      <c r="I531" s="99"/>
      <c r="J531" s="99"/>
      <c r="K531" s="98"/>
      <c r="L531" s="98"/>
      <c r="M531" s="98"/>
      <c r="N531" s="98"/>
      <c r="O531" s="98"/>
      <c r="P531" s="98"/>
      <c r="Q531" s="280"/>
    </row>
    <row r="532" spans="2:17" customFormat="1" ht="15">
      <c r="B532" s="316"/>
      <c r="C532" s="314"/>
      <c r="D532" s="257"/>
      <c r="E532" s="277"/>
      <c r="F532" s="276"/>
      <c r="I532" s="99"/>
      <c r="J532" s="99"/>
      <c r="K532" s="98"/>
      <c r="L532" s="98"/>
      <c r="M532" s="98"/>
      <c r="N532" s="98"/>
      <c r="O532" s="98"/>
      <c r="P532" s="98"/>
      <c r="Q532" s="280"/>
    </row>
    <row r="533" spans="2:17" customFormat="1" ht="15">
      <c r="B533" s="316"/>
      <c r="C533" s="314"/>
      <c r="D533" s="257"/>
      <c r="E533" s="277"/>
      <c r="F533" s="276"/>
      <c r="I533" s="99"/>
      <c r="J533" s="99"/>
      <c r="K533" s="98"/>
      <c r="L533" s="98"/>
      <c r="M533" s="98"/>
      <c r="N533" s="98"/>
      <c r="O533" s="98"/>
      <c r="P533" s="98"/>
      <c r="Q533" s="280"/>
    </row>
    <row r="534" spans="2:17" customFormat="1" ht="15">
      <c r="B534" s="316"/>
      <c r="C534" s="314"/>
      <c r="D534" s="257"/>
      <c r="E534" s="277"/>
      <c r="F534" s="276"/>
      <c r="I534" s="99"/>
      <c r="J534" s="99"/>
      <c r="K534" s="98"/>
      <c r="L534" s="98"/>
      <c r="M534" s="98"/>
      <c r="N534" s="98"/>
      <c r="O534" s="98"/>
      <c r="P534" s="98"/>
      <c r="Q534" s="280"/>
    </row>
    <row r="535" spans="2:17" customFormat="1" ht="15">
      <c r="B535" s="316"/>
      <c r="C535" s="314"/>
      <c r="D535" s="257"/>
      <c r="E535" s="277"/>
      <c r="F535" s="276"/>
      <c r="I535" s="99"/>
      <c r="J535" s="99"/>
      <c r="K535" s="98"/>
      <c r="L535" s="98"/>
      <c r="M535" s="98"/>
      <c r="N535" s="98"/>
      <c r="O535" s="98"/>
      <c r="P535" s="98"/>
      <c r="Q535" s="280"/>
    </row>
    <row r="536" spans="2:17" customFormat="1" ht="15">
      <c r="B536" s="316"/>
      <c r="C536" s="314"/>
      <c r="D536" s="257"/>
      <c r="E536" s="277"/>
      <c r="F536" s="276"/>
      <c r="I536" s="99"/>
      <c r="J536" s="99"/>
      <c r="K536" s="98"/>
      <c r="L536" s="98"/>
      <c r="M536" s="98"/>
      <c r="N536" s="98"/>
      <c r="O536" s="98"/>
      <c r="P536" s="98"/>
      <c r="Q536" s="280"/>
    </row>
    <row r="537" spans="2:17" customFormat="1" ht="15">
      <c r="B537" s="316"/>
      <c r="C537" s="314"/>
      <c r="D537" s="257"/>
      <c r="E537" s="277"/>
      <c r="F537" s="276"/>
      <c r="I537" s="99"/>
      <c r="J537" s="99"/>
      <c r="K537" s="98"/>
      <c r="L537" s="98"/>
      <c r="M537" s="98"/>
      <c r="N537" s="98"/>
      <c r="O537" s="98"/>
      <c r="P537" s="98"/>
      <c r="Q537" s="280"/>
    </row>
    <row r="538" spans="2:17" customFormat="1" ht="15">
      <c r="B538" s="316"/>
      <c r="C538" s="314"/>
      <c r="D538" s="257"/>
      <c r="E538" s="277"/>
      <c r="F538" s="276"/>
      <c r="I538" s="99"/>
      <c r="J538" s="99"/>
      <c r="K538" s="98"/>
      <c r="L538" s="98"/>
      <c r="M538" s="98"/>
      <c r="N538" s="98"/>
      <c r="O538" s="98"/>
      <c r="P538" s="98"/>
      <c r="Q538" s="280"/>
    </row>
    <row r="539" spans="2:17" customFormat="1" ht="15">
      <c r="B539" s="316"/>
      <c r="C539" s="314"/>
      <c r="D539" s="257"/>
      <c r="E539" s="277"/>
      <c r="F539" s="276"/>
      <c r="I539" s="99"/>
      <c r="J539" s="99"/>
      <c r="K539" s="98"/>
      <c r="L539" s="98"/>
      <c r="M539" s="98"/>
      <c r="N539" s="98"/>
      <c r="O539" s="98"/>
      <c r="P539" s="98"/>
      <c r="Q539" s="280"/>
    </row>
    <row r="540" spans="2:17" customFormat="1" ht="15">
      <c r="B540" s="316"/>
      <c r="C540" s="314"/>
      <c r="D540" s="257"/>
      <c r="E540" s="277"/>
      <c r="F540" s="276"/>
      <c r="I540" s="99"/>
      <c r="J540" s="99"/>
      <c r="K540" s="98"/>
      <c r="L540" s="98"/>
      <c r="M540" s="98"/>
      <c r="N540" s="98"/>
      <c r="O540" s="98"/>
      <c r="P540" s="98"/>
      <c r="Q540" s="280"/>
    </row>
    <row r="541" spans="2:17" customFormat="1" ht="15">
      <c r="B541" s="316"/>
      <c r="C541" s="314"/>
      <c r="D541" s="257"/>
      <c r="E541" s="277"/>
      <c r="F541" s="276"/>
      <c r="I541" s="99"/>
      <c r="J541" s="99"/>
      <c r="K541" s="98"/>
      <c r="L541" s="98"/>
      <c r="M541" s="98"/>
      <c r="N541" s="98"/>
      <c r="O541" s="98"/>
      <c r="P541" s="98"/>
      <c r="Q541" s="280"/>
    </row>
    <row r="542" spans="2:17" customFormat="1" ht="15">
      <c r="B542" s="316"/>
      <c r="C542" s="314"/>
      <c r="D542" s="257"/>
      <c r="E542" s="277"/>
      <c r="F542" s="276"/>
      <c r="I542" s="99"/>
      <c r="J542" s="99"/>
      <c r="K542" s="98"/>
      <c r="L542" s="98"/>
      <c r="M542" s="98"/>
      <c r="N542" s="98"/>
      <c r="O542" s="98"/>
      <c r="P542" s="98"/>
      <c r="Q542" s="280"/>
    </row>
    <row r="543" spans="2:17" customFormat="1" ht="15">
      <c r="B543" s="316"/>
      <c r="C543" s="314"/>
      <c r="D543" s="257"/>
      <c r="E543" s="277"/>
      <c r="F543" s="276"/>
      <c r="I543" s="99"/>
      <c r="J543" s="99"/>
      <c r="K543" s="98"/>
      <c r="L543" s="98"/>
      <c r="M543" s="98"/>
      <c r="N543" s="98"/>
      <c r="O543" s="98"/>
      <c r="P543" s="98"/>
      <c r="Q543" s="280"/>
    </row>
    <row r="544" spans="2:17" customFormat="1" ht="15">
      <c r="B544" s="316"/>
      <c r="C544" s="314"/>
      <c r="D544" s="257"/>
      <c r="E544" s="277"/>
      <c r="F544" s="276"/>
      <c r="I544" s="99"/>
      <c r="J544" s="99"/>
      <c r="K544" s="98"/>
      <c r="L544" s="98"/>
      <c r="M544" s="98"/>
      <c r="N544" s="98"/>
      <c r="O544" s="98"/>
      <c r="P544" s="98"/>
      <c r="Q544" s="280"/>
    </row>
    <row r="545" spans="2:11" customFormat="1" ht="15">
      <c r="B545" s="316"/>
      <c r="C545" s="314"/>
      <c r="D545" s="257"/>
      <c r="E545" s="277"/>
      <c r="F545" s="276"/>
      <c r="I545" s="99"/>
      <c r="J545" s="99"/>
      <c r="K545" s="98"/>
    </row>
    <row r="546" spans="2:11" customFormat="1" ht="15">
      <c r="B546" s="316"/>
      <c r="C546" s="314"/>
      <c r="D546" s="257"/>
      <c r="E546" s="277"/>
      <c r="F546" s="276"/>
      <c r="I546" s="99"/>
      <c r="J546" s="99"/>
      <c r="K546" s="98"/>
    </row>
    <row r="547" spans="2:11" customFormat="1" ht="15">
      <c r="B547" s="316"/>
      <c r="C547" s="314"/>
      <c r="D547" s="257"/>
      <c r="E547" s="277"/>
      <c r="F547" s="276"/>
      <c r="I547" s="99"/>
      <c r="J547" s="99"/>
      <c r="K547" s="98"/>
    </row>
    <row r="548" spans="2:11" customFormat="1" ht="15">
      <c r="B548" s="316"/>
      <c r="C548" s="314"/>
      <c r="D548" s="257"/>
      <c r="E548" s="277"/>
      <c r="F548" s="276"/>
      <c r="I548" s="99"/>
      <c r="J548" s="99"/>
      <c r="K548" s="98"/>
    </row>
    <row r="549" spans="2:11" customFormat="1" ht="15">
      <c r="B549" s="316"/>
      <c r="C549" s="314"/>
      <c r="D549" s="257"/>
      <c r="E549" s="277"/>
      <c r="F549" s="276"/>
      <c r="I549" s="99"/>
      <c r="J549" s="99"/>
      <c r="K549" s="98"/>
    </row>
    <row r="550" spans="2:11" customFormat="1" ht="15">
      <c r="B550" s="316"/>
      <c r="C550" s="314"/>
      <c r="D550" s="257"/>
      <c r="E550" s="277"/>
      <c r="F550" s="276"/>
      <c r="G550" s="257"/>
      <c r="H550" s="257"/>
      <c r="K550" s="99"/>
    </row>
    <row r="551" spans="2:11" customFormat="1" ht="15">
      <c r="B551" s="316"/>
      <c r="C551" s="314"/>
      <c r="D551" s="257"/>
      <c r="E551" s="277"/>
      <c r="F551" s="276"/>
      <c r="I551" s="99"/>
      <c r="J551" s="99"/>
      <c r="K551" s="98"/>
    </row>
    <row r="552" spans="2:11" customFormat="1" ht="15">
      <c r="B552" s="316"/>
      <c r="C552" s="314"/>
      <c r="D552" s="257"/>
      <c r="E552" s="277"/>
      <c r="F552" s="276"/>
      <c r="I552" s="99"/>
      <c r="J552" s="99"/>
      <c r="K552" s="98"/>
    </row>
    <row r="553" spans="2:11" customFormat="1" ht="15">
      <c r="B553" s="316"/>
      <c r="C553" s="314"/>
      <c r="D553" s="257"/>
      <c r="E553" s="277"/>
      <c r="F553" s="276"/>
      <c r="I553" s="99"/>
      <c r="J553" s="99"/>
      <c r="K553" s="98"/>
    </row>
    <row r="554" spans="2:11" customFormat="1" ht="15">
      <c r="B554" s="316"/>
      <c r="C554" s="314"/>
      <c r="D554" s="257"/>
      <c r="E554" s="277"/>
      <c r="F554" s="276"/>
      <c r="I554" s="99"/>
      <c r="J554" s="99"/>
      <c r="K554" s="98"/>
    </row>
    <row r="555" spans="2:11" customFormat="1" ht="15">
      <c r="B555" s="316"/>
      <c r="C555" s="314"/>
      <c r="D555" s="257"/>
      <c r="E555" s="277"/>
      <c r="F555" s="276"/>
      <c r="I555" s="99"/>
      <c r="J555" s="99"/>
      <c r="K555" s="98"/>
    </row>
    <row r="556" spans="2:11" customFormat="1" ht="15">
      <c r="B556" s="316"/>
      <c r="C556" s="314"/>
      <c r="D556" s="257"/>
      <c r="E556" s="277"/>
      <c r="F556" s="276"/>
      <c r="I556" s="99"/>
      <c r="J556" s="99"/>
      <c r="K556" s="98"/>
    </row>
    <row r="557" spans="2:11" customFormat="1" ht="15">
      <c r="B557" s="316"/>
      <c r="C557" s="314"/>
      <c r="E557" s="300"/>
      <c r="F557" s="261"/>
    </row>
    <row r="558" spans="2:11" customFormat="1" ht="15">
      <c r="B558" s="316"/>
      <c r="C558" s="314"/>
      <c r="E558" s="300"/>
      <c r="F558" s="261"/>
    </row>
    <row r="559" spans="2:11" customFormat="1" ht="15">
      <c r="B559" s="316"/>
      <c r="C559" s="314"/>
      <c r="E559" s="300"/>
      <c r="F559" s="261"/>
    </row>
    <row r="560" spans="2:11" customFormat="1" ht="15">
      <c r="B560" s="316"/>
      <c r="C560" s="314"/>
      <c r="E560" s="300"/>
      <c r="F560" s="261"/>
    </row>
    <row r="561" spans="2:19" customFormat="1" ht="15">
      <c r="B561" s="316"/>
      <c r="C561" s="314"/>
      <c r="E561" s="300"/>
      <c r="F561" s="261"/>
      <c r="Q561" s="280"/>
      <c r="S561" s="231"/>
    </row>
    <row r="562" spans="2:19" customFormat="1" ht="15">
      <c r="B562" s="316"/>
      <c r="C562" s="314"/>
      <c r="E562" s="300"/>
      <c r="F562" s="261"/>
      <c r="Q562" s="280"/>
      <c r="S562" s="231"/>
    </row>
    <row r="563" spans="2:19" customFormat="1" ht="15">
      <c r="B563" s="316"/>
      <c r="C563" s="314"/>
      <c r="E563" s="300"/>
      <c r="F563" s="261"/>
      <c r="Q563" s="280"/>
      <c r="S563" s="231"/>
    </row>
    <row r="564" spans="2:19" customFormat="1" ht="15">
      <c r="B564" s="316"/>
      <c r="C564" s="314"/>
      <c r="E564" s="300"/>
      <c r="F564" s="261"/>
      <c r="Q564" s="280"/>
      <c r="S564" s="231"/>
    </row>
    <row r="565" spans="2:19" ht="15">
      <c r="C565"/>
      <c r="D565"/>
      <c r="E565" s="300"/>
      <c r="F565"/>
      <c r="G565"/>
      <c r="H565"/>
      <c r="I565"/>
      <c r="J565"/>
      <c r="K565"/>
      <c r="L565"/>
      <c r="M565"/>
      <c r="N565"/>
      <c r="O565"/>
      <c r="P565"/>
      <c r="Q565" s="280"/>
      <c r="R565"/>
      <c r="S565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B1:T565"/>
  <sheetViews>
    <sheetView zoomScale="115" zoomScaleNormal="115" zoomScaleSheetLayoutView="115" workbookViewId="0">
      <pane xSplit="6" ySplit="1" topLeftCell="K2" activePane="bottomRight" state="frozen"/>
      <selection activeCell="P32" sqref="P32"/>
      <selection pane="topRight" activeCell="P32" sqref="P32"/>
      <selection pane="bottomLeft" activeCell="P32" sqref="P32"/>
      <selection pane="bottomRight" activeCell="T565" sqref="C2:T565"/>
    </sheetView>
  </sheetViews>
  <sheetFormatPr defaultRowHeight="14.25"/>
  <cols>
    <col min="1" max="1" width="2.28515625" style="237" customWidth="1"/>
    <col min="2" max="2" width="12.28515625" style="239" bestFit="1" customWidth="1"/>
    <col min="3" max="3" width="11" style="237" bestFit="1" customWidth="1"/>
    <col min="4" max="4" width="26.42578125" style="237" bestFit="1" customWidth="1"/>
    <col min="5" max="5" width="16" style="279" bestFit="1" customWidth="1"/>
    <col min="6" max="6" width="6.5703125" style="241" bestFit="1" customWidth="1"/>
    <col min="7" max="7" width="9.42578125" style="237" bestFit="1" customWidth="1"/>
    <col min="8" max="16" width="6.5703125" style="237" customWidth="1"/>
    <col min="17" max="17" width="6.5703125" style="281" customWidth="1"/>
    <col min="18" max="18" width="6.5703125" style="237" customWidth="1"/>
    <col min="19" max="19" width="7.140625" style="240" customWidth="1"/>
    <col min="20" max="16384" width="9.140625" style="237"/>
  </cols>
  <sheetData>
    <row r="1" spans="2:20" ht="95.25">
      <c r="B1" s="232" t="s">
        <v>46</v>
      </c>
      <c r="C1" s="232" t="s">
        <v>163</v>
      </c>
      <c r="D1" s="233" t="s">
        <v>1</v>
      </c>
      <c r="E1" s="317" t="s">
        <v>2</v>
      </c>
      <c r="F1" s="268" t="s">
        <v>45</v>
      </c>
      <c r="G1" s="234" t="str">
        <f>Yellow!E2</f>
        <v>Hawse End WCOC</v>
      </c>
      <c r="H1" s="234" t="str">
        <f>Yellow!F2</f>
        <v>Silver How LOC</v>
      </c>
      <c r="I1" s="234" t="str">
        <f>Yellow!G2</f>
        <v>Bea Tarn WCOC</v>
      </c>
      <c r="J1" s="234" t="str">
        <f>Yellow!H2</f>
        <v>Bampton Common BL</v>
      </c>
      <c r="K1" s="234" t="str">
        <f>Yellow!I2</f>
        <v>Troutal Fell LOC</v>
      </c>
      <c r="L1" s="234">
        <f>Yellow!J2</f>
        <v>0</v>
      </c>
      <c r="M1" s="234">
        <f>Yellow!K2</f>
        <v>0</v>
      </c>
      <c r="N1" s="234" t="e">
        <f>Yellow!#REF!</f>
        <v>#REF!</v>
      </c>
      <c r="O1" s="234">
        <f>Yellow!M2</f>
        <v>0</v>
      </c>
      <c r="P1" s="234">
        <f>Yellow!N2</f>
        <v>0</v>
      </c>
      <c r="Q1" s="382" t="s">
        <v>36</v>
      </c>
      <c r="R1" s="234" t="s">
        <v>43</v>
      </c>
      <c r="S1" s="235" t="s">
        <v>44</v>
      </c>
      <c r="T1" s="236"/>
    </row>
    <row r="2" spans="2:20" ht="15">
      <c r="B2" s="263" t="s">
        <v>0</v>
      </c>
      <c r="C2" s="314"/>
      <c r="D2" s="327"/>
      <c r="E2" s="335"/>
      <c r="F2" s="257"/>
      <c r="G2" s="306"/>
      <c r="H2" s="307"/>
      <c r="I2" s="308"/>
      <c r="J2" s="307"/>
      <c r="K2" s="307"/>
      <c r="L2" s="307"/>
      <c r="M2" s="307"/>
      <c r="N2" s="307"/>
      <c r="O2" s="303"/>
      <c r="P2" s="303"/>
      <c r="Q2" s="280"/>
      <c r="R2"/>
      <c r="S2" s="231"/>
      <c r="T2" s="236"/>
    </row>
    <row r="3" spans="2:20" ht="15">
      <c r="B3" s="264"/>
      <c r="C3" s="314"/>
      <c r="D3" s="327"/>
      <c r="E3" s="335"/>
      <c r="F3" s="257"/>
      <c r="G3" s="309"/>
      <c r="H3" s="303"/>
      <c r="I3" s="303"/>
      <c r="J3" s="303"/>
      <c r="K3" s="303"/>
      <c r="L3" s="303"/>
      <c r="M3" s="303"/>
      <c r="N3" s="303"/>
      <c r="O3" s="303"/>
      <c r="P3" s="303"/>
      <c r="Q3" s="280"/>
      <c r="R3"/>
      <c r="S3" s="231"/>
    </row>
    <row r="4" spans="2:20" ht="15">
      <c r="B4" s="264"/>
      <c r="C4" s="314"/>
      <c r="D4" s="327"/>
      <c r="E4" s="335"/>
      <c r="F4" s="257"/>
      <c r="G4" s="309"/>
      <c r="H4" s="303"/>
      <c r="I4" s="303"/>
      <c r="J4" s="303"/>
      <c r="K4" s="303"/>
      <c r="L4" s="303"/>
      <c r="M4" s="303"/>
      <c r="N4" s="303"/>
      <c r="O4" s="303"/>
      <c r="P4" s="303"/>
      <c r="Q4" s="280"/>
      <c r="R4"/>
      <c r="S4" s="231"/>
    </row>
    <row r="5" spans="2:20" ht="15">
      <c r="B5" s="264"/>
      <c r="C5" s="314"/>
      <c r="D5" s="327"/>
      <c r="E5" s="335"/>
      <c r="F5" s="257"/>
      <c r="G5" s="309"/>
      <c r="H5" s="303"/>
      <c r="I5" s="303"/>
      <c r="J5" s="303"/>
      <c r="K5" s="303"/>
      <c r="L5" s="303"/>
      <c r="M5" s="303"/>
      <c r="N5" s="303"/>
      <c r="O5" s="303"/>
      <c r="P5" s="303"/>
      <c r="Q5" s="280"/>
      <c r="R5"/>
      <c r="S5" s="231"/>
    </row>
    <row r="6" spans="2:20" ht="15">
      <c r="B6" s="264"/>
      <c r="C6" s="314"/>
      <c r="D6" s="327"/>
      <c r="E6" s="335"/>
      <c r="F6" s="257"/>
      <c r="G6" s="309"/>
      <c r="H6" s="303"/>
      <c r="I6" s="303"/>
      <c r="J6" s="303"/>
      <c r="K6" s="303"/>
      <c r="L6" s="303"/>
      <c r="M6" s="303"/>
      <c r="N6" s="303"/>
      <c r="O6" s="303"/>
      <c r="P6" s="303"/>
      <c r="Q6" s="280"/>
      <c r="R6"/>
      <c r="S6" s="231"/>
    </row>
    <row r="7" spans="2:20" ht="15">
      <c r="B7" s="264"/>
      <c r="C7" s="314"/>
      <c r="D7" s="327"/>
      <c r="E7" s="335"/>
      <c r="F7" s="257"/>
      <c r="G7" s="309"/>
      <c r="H7" s="303"/>
      <c r="I7" s="303"/>
      <c r="J7" s="303"/>
      <c r="K7" s="303"/>
      <c r="L7" s="303"/>
      <c r="M7" s="303"/>
      <c r="N7" s="303"/>
      <c r="O7" s="303"/>
      <c r="P7" s="303"/>
      <c r="Q7" s="280"/>
      <c r="R7"/>
      <c r="S7" s="231"/>
    </row>
    <row r="8" spans="2:20" ht="15">
      <c r="B8" s="264"/>
      <c r="C8" s="314"/>
      <c r="D8" s="327"/>
      <c r="E8" s="335"/>
      <c r="F8" s="257"/>
      <c r="G8" s="309"/>
      <c r="H8" s="303"/>
      <c r="I8" s="303"/>
      <c r="J8" s="303"/>
      <c r="K8" s="303"/>
      <c r="L8" s="303"/>
      <c r="M8" s="303"/>
      <c r="N8" s="303"/>
      <c r="O8" s="303"/>
      <c r="P8" s="303"/>
      <c r="Q8" s="280"/>
      <c r="R8"/>
      <c r="S8" s="231"/>
    </row>
    <row r="9" spans="2:20" ht="15">
      <c r="B9" s="264"/>
      <c r="C9" s="314"/>
      <c r="D9" s="327"/>
      <c r="E9" s="335"/>
      <c r="F9" s="257"/>
      <c r="G9" s="309"/>
      <c r="H9" s="303"/>
      <c r="I9" s="303"/>
      <c r="J9" s="303"/>
      <c r="K9" s="303"/>
      <c r="L9" s="303"/>
      <c r="M9" s="303"/>
      <c r="N9" s="303"/>
      <c r="O9" s="303"/>
      <c r="P9" s="303"/>
      <c r="Q9" s="280"/>
      <c r="R9"/>
      <c r="S9" s="231"/>
    </row>
    <row r="10" spans="2:20" ht="15">
      <c r="B10" s="264"/>
      <c r="C10" s="314"/>
      <c r="D10" s="327"/>
      <c r="E10" s="335"/>
      <c r="F10" s="257"/>
      <c r="G10" s="309"/>
      <c r="H10" s="303"/>
      <c r="I10" s="303"/>
      <c r="J10" s="303"/>
      <c r="K10" s="303"/>
      <c r="L10" s="303"/>
      <c r="M10" s="303"/>
      <c r="N10" s="303"/>
      <c r="O10" s="303"/>
      <c r="P10" s="303"/>
      <c r="Q10" s="280"/>
      <c r="R10"/>
      <c r="S10" s="231"/>
    </row>
    <row r="11" spans="2:20" ht="15">
      <c r="B11" s="264"/>
      <c r="C11" s="314"/>
      <c r="D11" s="327"/>
      <c r="E11" s="335"/>
      <c r="F11" s="257"/>
      <c r="G11" s="309"/>
      <c r="H11" s="303"/>
      <c r="I11" s="303"/>
      <c r="J11" s="303"/>
      <c r="K11" s="303"/>
      <c r="L11" s="303"/>
      <c r="M11" s="303"/>
      <c r="N11" s="303"/>
      <c r="O11" s="303"/>
      <c r="P11" s="303"/>
      <c r="Q11" s="280"/>
      <c r="R11"/>
      <c r="S11" s="231"/>
    </row>
    <row r="12" spans="2:20" ht="15">
      <c r="B12" s="264"/>
      <c r="C12" s="314"/>
      <c r="D12" s="327"/>
      <c r="E12" s="335"/>
      <c r="F12" s="257"/>
      <c r="G12" s="309"/>
      <c r="H12" s="303"/>
      <c r="I12" s="303"/>
      <c r="J12" s="303"/>
      <c r="K12" s="303"/>
      <c r="L12" s="303"/>
      <c r="M12" s="303"/>
      <c r="N12" s="303"/>
      <c r="O12" s="303"/>
      <c r="P12" s="303"/>
      <c r="Q12" s="280"/>
      <c r="R12"/>
      <c r="S12" s="231"/>
    </row>
    <row r="13" spans="2:20" ht="15">
      <c r="B13" s="264"/>
      <c r="C13" s="314"/>
      <c r="D13" s="257"/>
      <c r="E13" s="277"/>
      <c r="F13" s="257"/>
      <c r="G13" s="309"/>
      <c r="H13" s="303"/>
      <c r="I13" s="303"/>
      <c r="J13" s="303"/>
      <c r="K13" s="303"/>
      <c r="L13" s="303"/>
      <c r="M13" s="303"/>
      <c r="N13" s="303"/>
      <c r="O13" s="303"/>
      <c r="P13" s="303"/>
      <c r="Q13" s="280"/>
      <c r="R13"/>
      <c r="S13" s="231"/>
    </row>
    <row r="14" spans="2:20" ht="15">
      <c r="B14" s="264"/>
      <c r="C14" s="314"/>
      <c r="D14" s="257"/>
      <c r="E14" s="277"/>
      <c r="F14" s="257"/>
      <c r="G14" s="309"/>
      <c r="H14" s="303"/>
      <c r="I14" s="303"/>
      <c r="J14" s="303"/>
      <c r="K14" s="303"/>
      <c r="L14" s="303"/>
      <c r="M14" s="303"/>
      <c r="N14" s="303"/>
      <c r="O14" s="303"/>
      <c r="P14" s="303"/>
      <c r="Q14" s="280"/>
      <c r="R14"/>
      <c r="S14" s="231"/>
    </row>
    <row r="15" spans="2:20" ht="15">
      <c r="B15" s="264"/>
      <c r="C15" s="314"/>
      <c r="D15" s="257"/>
      <c r="E15" s="277"/>
      <c r="F15" s="257"/>
      <c r="G15" s="309"/>
      <c r="H15" s="303"/>
      <c r="I15" s="303"/>
      <c r="J15" s="303"/>
      <c r="K15" s="303"/>
      <c r="L15" s="303"/>
      <c r="M15" s="303"/>
      <c r="N15" s="303"/>
      <c r="O15" s="303"/>
      <c r="P15" s="303"/>
      <c r="Q15" s="280"/>
      <c r="R15"/>
      <c r="S15" s="231"/>
    </row>
    <row r="16" spans="2:20" ht="15">
      <c r="B16" s="264"/>
      <c r="C16" s="314"/>
      <c r="D16" s="257"/>
      <c r="E16" s="277"/>
      <c r="F16" s="257"/>
      <c r="G16" s="309"/>
      <c r="H16" s="303"/>
      <c r="I16" s="303"/>
      <c r="J16" s="303"/>
      <c r="K16" s="303"/>
      <c r="L16" s="303"/>
      <c r="M16" s="303"/>
      <c r="N16" s="303"/>
      <c r="O16" s="303"/>
      <c r="P16" s="303"/>
      <c r="Q16" s="280"/>
      <c r="R16"/>
      <c r="S16" s="231"/>
    </row>
    <row r="17" spans="2:19" ht="15">
      <c r="B17" s="264"/>
      <c r="C17" s="314"/>
      <c r="D17" s="257"/>
      <c r="E17" s="277"/>
      <c r="F17" s="257"/>
      <c r="G17" s="309"/>
      <c r="H17" s="303"/>
      <c r="I17" s="303"/>
      <c r="J17" s="303"/>
      <c r="K17" s="303"/>
      <c r="L17" s="303"/>
      <c r="M17" s="303"/>
      <c r="N17" s="303"/>
      <c r="O17" s="303"/>
      <c r="P17" s="303"/>
      <c r="Q17" s="280"/>
      <c r="R17"/>
      <c r="S17" s="231"/>
    </row>
    <row r="18" spans="2:19" ht="15">
      <c r="B18" s="264"/>
      <c r="C18" s="314"/>
      <c r="D18" s="257"/>
      <c r="E18" s="277"/>
      <c r="F18" s="257"/>
      <c r="G18" s="309"/>
      <c r="H18" s="303"/>
      <c r="I18" s="303"/>
      <c r="J18" s="303"/>
      <c r="K18" s="303"/>
      <c r="L18" s="303"/>
      <c r="M18" s="303"/>
      <c r="N18" s="303"/>
      <c r="O18" s="303"/>
      <c r="P18" s="303"/>
      <c r="Q18" s="280"/>
      <c r="R18"/>
      <c r="S18" s="231"/>
    </row>
    <row r="19" spans="2:19" ht="15">
      <c r="B19" s="264"/>
      <c r="C19" s="314"/>
      <c r="D19" s="257"/>
      <c r="E19" s="277"/>
      <c r="F19" s="257"/>
      <c r="G19" s="309"/>
      <c r="H19" s="303"/>
      <c r="I19" s="303"/>
      <c r="J19" s="303"/>
      <c r="K19" s="303"/>
      <c r="L19" s="303"/>
      <c r="M19" s="303"/>
      <c r="N19" s="303"/>
      <c r="O19" s="303"/>
      <c r="P19" s="303"/>
      <c r="Q19" s="280"/>
      <c r="R19"/>
      <c r="S19" s="231"/>
    </row>
    <row r="20" spans="2:19" ht="15">
      <c r="B20" s="264"/>
      <c r="C20" s="314"/>
      <c r="D20" s="257"/>
      <c r="E20" s="277"/>
      <c r="F20" s="257"/>
      <c r="G20" s="309"/>
      <c r="H20" s="303"/>
      <c r="I20" s="303"/>
      <c r="J20" s="303"/>
      <c r="K20" s="303"/>
      <c r="L20" s="303"/>
      <c r="M20" s="303"/>
      <c r="N20" s="303"/>
      <c r="O20" s="303"/>
      <c r="P20" s="303"/>
      <c r="Q20" s="280"/>
      <c r="R20"/>
      <c r="S20" s="231"/>
    </row>
    <row r="21" spans="2:19" ht="15">
      <c r="B21" s="264"/>
      <c r="C21" s="314"/>
      <c r="D21" s="257"/>
      <c r="E21" s="277"/>
      <c r="F21" s="257"/>
      <c r="G21" s="309"/>
      <c r="H21" s="303"/>
      <c r="I21" s="303"/>
      <c r="J21" s="303"/>
      <c r="K21" s="303"/>
      <c r="L21" s="303"/>
      <c r="M21" s="303"/>
      <c r="N21" s="303"/>
      <c r="O21" s="303"/>
      <c r="P21" s="303"/>
      <c r="Q21" s="280"/>
      <c r="R21"/>
      <c r="S21" s="231"/>
    </row>
    <row r="22" spans="2:19" ht="15">
      <c r="B22" s="264"/>
      <c r="C22" s="314"/>
      <c r="D22"/>
      <c r="E22" s="277"/>
      <c r="F22" s="257"/>
      <c r="G22" s="309"/>
      <c r="H22" s="303"/>
      <c r="I22" s="303"/>
      <c r="J22" s="303"/>
      <c r="K22" s="303"/>
      <c r="L22" s="303"/>
      <c r="M22" s="303"/>
      <c r="N22" s="303"/>
      <c r="O22" s="303"/>
      <c r="P22" s="303"/>
      <c r="Q22" s="280"/>
      <c r="R22"/>
      <c r="S22" s="231"/>
    </row>
    <row r="23" spans="2:19" ht="15">
      <c r="B23" s="264"/>
      <c r="C23" s="314"/>
      <c r="D23" s="257"/>
      <c r="E23" s="277"/>
      <c r="F23" s="257"/>
      <c r="G23" s="309"/>
      <c r="H23" s="303"/>
      <c r="I23" s="310"/>
      <c r="J23" s="303"/>
      <c r="K23" s="303"/>
      <c r="L23" s="303"/>
      <c r="M23" s="303"/>
      <c r="N23" s="303"/>
      <c r="O23" s="303"/>
      <c r="P23" s="303"/>
      <c r="Q23" s="280"/>
      <c r="R23"/>
      <c r="S23" s="231"/>
    </row>
    <row r="24" spans="2:19" ht="15">
      <c r="B24" s="264"/>
      <c r="C24" s="314"/>
      <c r="D24" s="257"/>
      <c r="E24" s="277"/>
      <c r="F24" s="257"/>
      <c r="G24" s="311"/>
      <c r="H24" s="305"/>
      <c r="I24" s="305"/>
      <c r="J24" s="303"/>
      <c r="K24" s="303"/>
      <c r="L24" s="303"/>
      <c r="M24" s="303"/>
      <c r="N24" s="303"/>
      <c r="O24" s="303"/>
      <c r="P24" s="303"/>
      <c r="Q24" s="280"/>
      <c r="R24"/>
      <c r="S24" s="231"/>
    </row>
    <row r="25" spans="2:19" ht="15">
      <c r="B25" s="264"/>
      <c r="C25" s="314"/>
      <c r="D25" s="327"/>
      <c r="E25" s="335"/>
      <c r="F25" s="257"/>
      <c r="G25" s="309"/>
      <c r="H25" s="303"/>
      <c r="I25" s="303"/>
      <c r="J25" s="303"/>
      <c r="K25" s="303"/>
      <c r="L25" s="303"/>
      <c r="M25" s="303"/>
      <c r="N25" s="303"/>
      <c r="O25" s="303"/>
      <c r="P25" s="303"/>
      <c r="Q25" s="280"/>
      <c r="R25"/>
      <c r="S25" s="231"/>
    </row>
    <row r="26" spans="2:19" ht="15">
      <c r="B26" s="264"/>
      <c r="C26" s="314"/>
      <c r="D26" s="327"/>
      <c r="E26" s="335"/>
      <c r="F26" s="257"/>
      <c r="G26" s="309"/>
      <c r="H26" s="303"/>
      <c r="I26" s="303"/>
      <c r="J26" s="303"/>
      <c r="K26" s="303"/>
      <c r="L26" s="303"/>
      <c r="M26" s="303"/>
      <c r="N26" s="303"/>
      <c r="O26" s="303"/>
      <c r="P26" s="303"/>
      <c r="Q26" s="280"/>
      <c r="R26"/>
      <c r="S26" s="231"/>
    </row>
    <row r="27" spans="2:19" ht="15">
      <c r="B27" s="264"/>
      <c r="C27" s="314"/>
      <c r="D27" s="327"/>
      <c r="E27" s="335"/>
      <c r="F27" s="257"/>
      <c r="G27" s="309"/>
      <c r="H27" s="303"/>
      <c r="I27" s="303"/>
      <c r="J27" s="303"/>
      <c r="K27" s="303"/>
      <c r="L27" s="303"/>
      <c r="M27" s="303"/>
      <c r="N27" s="303"/>
      <c r="O27" s="303"/>
      <c r="P27" s="303"/>
      <c r="Q27" s="280"/>
      <c r="R27"/>
      <c r="S27" s="231"/>
    </row>
    <row r="28" spans="2:19" ht="15">
      <c r="B28" s="264"/>
      <c r="C28" s="314"/>
      <c r="D28" s="327"/>
      <c r="E28" s="335"/>
      <c r="F28" s="257"/>
      <c r="G28" s="309"/>
      <c r="H28" s="303"/>
      <c r="I28" s="303"/>
      <c r="J28" s="303"/>
      <c r="K28" s="303"/>
      <c r="L28" s="303"/>
      <c r="M28" s="303"/>
      <c r="N28" s="303"/>
      <c r="O28" s="303"/>
      <c r="P28" s="303"/>
      <c r="Q28" s="280"/>
      <c r="R28"/>
      <c r="S28" s="231"/>
    </row>
    <row r="29" spans="2:19" ht="15">
      <c r="B29" s="264"/>
      <c r="C29" s="314"/>
      <c r="D29" s="327"/>
      <c r="E29" s="335"/>
      <c r="F29" s="257"/>
      <c r="G29" s="311"/>
      <c r="H29" s="305"/>
      <c r="I29" s="303"/>
      <c r="J29" s="303"/>
      <c r="K29" s="303"/>
      <c r="L29" s="303"/>
      <c r="M29" s="303"/>
      <c r="N29" s="303"/>
      <c r="O29" s="303"/>
      <c r="P29" s="303"/>
      <c r="Q29" s="280"/>
      <c r="R29"/>
      <c r="S29" s="231"/>
    </row>
    <row r="30" spans="2:19" ht="15">
      <c r="B30" s="264"/>
      <c r="C30" s="314"/>
      <c r="D30" s="257"/>
      <c r="E30" s="277"/>
      <c r="F30" s="257"/>
      <c r="G30" s="309"/>
      <c r="H30" s="303"/>
      <c r="I30" s="303"/>
      <c r="J30" s="303"/>
      <c r="K30" s="303"/>
      <c r="L30" s="303"/>
      <c r="M30" s="303"/>
      <c r="N30" s="303"/>
      <c r="O30" s="303"/>
      <c r="P30" s="303"/>
      <c r="Q30" s="280"/>
      <c r="R30"/>
      <c r="S30" s="231"/>
    </row>
    <row r="31" spans="2:19" ht="15" customHeight="1">
      <c r="B31" s="264"/>
      <c r="C31" s="314"/>
      <c r="D31" s="257"/>
      <c r="E31" s="277"/>
      <c r="F31" s="257"/>
      <c r="G31" s="309"/>
      <c r="H31" s="303"/>
      <c r="I31" s="303"/>
      <c r="J31" s="303"/>
      <c r="K31" s="303"/>
      <c r="L31" s="303"/>
      <c r="M31" s="303"/>
      <c r="N31" s="303"/>
      <c r="O31" s="303"/>
      <c r="P31" s="303"/>
      <c r="Q31" s="280"/>
      <c r="R31"/>
      <c r="S31" s="231"/>
    </row>
    <row r="32" spans="2:19" ht="15">
      <c r="B32" s="264"/>
      <c r="C32" s="314"/>
      <c r="D32" s="257"/>
      <c r="E32" s="277"/>
      <c r="F32" s="257"/>
      <c r="G32" s="309"/>
      <c r="H32" s="303"/>
      <c r="I32" s="303"/>
      <c r="J32" s="303"/>
      <c r="K32" s="303"/>
      <c r="L32" s="303"/>
      <c r="M32" s="303"/>
      <c r="N32" s="303"/>
      <c r="O32" s="303"/>
      <c r="P32" s="303"/>
      <c r="Q32" s="280"/>
      <c r="R32"/>
      <c r="S32" s="231"/>
    </row>
    <row r="33" spans="2:19" ht="15">
      <c r="B33" s="264"/>
      <c r="C33" s="314"/>
      <c r="D33" s="257"/>
      <c r="E33" s="277"/>
      <c r="F33" s="257"/>
      <c r="G33" s="309"/>
      <c r="H33" s="303"/>
      <c r="I33" s="303"/>
      <c r="J33" s="303"/>
      <c r="K33" s="303"/>
      <c r="L33" s="303"/>
      <c r="M33" s="303"/>
      <c r="N33" s="303"/>
      <c r="O33" s="303"/>
      <c r="P33" s="303"/>
      <c r="Q33" s="280"/>
      <c r="R33"/>
      <c r="S33" s="231"/>
    </row>
    <row r="34" spans="2:19" ht="15">
      <c r="B34" s="264"/>
      <c r="C34" s="314"/>
      <c r="D34"/>
      <c r="E34" s="300"/>
      <c r="F34"/>
      <c r="G34" s="313"/>
      <c r="H34" s="303"/>
      <c r="I34" s="310"/>
      <c r="J34" s="303"/>
      <c r="K34" s="303"/>
      <c r="L34" s="303"/>
      <c r="M34" s="303"/>
      <c r="N34" s="303"/>
      <c r="O34" s="303"/>
      <c r="P34" s="303"/>
      <c r="Q34" s="280"/>
      <c r="R34"/>
      <c r="S34" s="231"/>
    </row>
    <row r="35" spans="2:19" ht="15">
      <c r="B35" s="264"/>
      <c r="C35" s="314"/>
      <c r="D35" s="257"/>
      <c r="E35" s="277"/>
      <c r="F35" s="257"/>
      <c r="G35" s="311"/>
      <c r="H35" s="305"/>
      <c r="I35" s="303"/>
      <c r="J35" s="303"/>
      <c r="K35" s="303"/>
      <c r="L35" s="303"/>
      <c r="M35" s="303"/>
      <c r="N35" s="303"/>
      <c r="O35" s="303"/>
      <c r="P35" s="303"/>
      <c r="Q35" s="280"/>
      <c r="R35"/>
      <c r="S35" s="231"/>
    </row>
    <row r="36" spans="2:19" ht="15">
      <c r="B36" s="264"/>
      <c r="C36" s="314"/>
      <c r="D36"/>
      <c r="E36" s="300"/>
      <c r="F36"/>
      <c r="G36" s="313"/>
      <c r="H36" s="303"/>
      <c r="I36" s="303"/>
      <c r="J36" s="303"/>
      <c r="K36" s="303"/>
      <c r="L36" s="303"/>
      <c r="M36" s="303"/>
      <c r="N36" s="303"/>
      <c r="O36" s="303"/>
      <c r="P36" s="303"/>
      <c r="Q36" s="280"/>
      <c r="R36"/>
      <c r="S36" s="231"/>
    </row>
    <row r="37" spans="2:19" ht="15">
      <c r="B37" s="264"/>
      <c r="C37" s="314"/>
      <c r="D37" s="257"/>
      <c r="E37" s="277"/>
      <c r="F37" s="257"/>
      <c r="G37" s="309"/>
      <c r="H37" s="303"/>
      <c r="I37" s="303"/>
      <c r="J37" s="303"/>
      <c r="K37" s="303"/>
      <c r="L37" s="303"/>
      <c r="M37" s="303"/>
      <c r="N37" s="303"/>
      <c r="O37" s="303"/>
      <c r="P37" s="303"/>
      <c r="Q37" s="280"/>
      <c r="R37"/>
      <c r="S37" s="231"/>
    </row>
    <row r="38" spans="2:19" ht="15">
      <c r="B38" s="264"/>
      <c r="C38" s="314"/>
      <c r="D38" s="257"/>
      <c r="E38" s="277"/>
      <c r="F38" s="257"/>
      <c r="G38" s="311"/>
      <c r="H38" s="305"/>
      <c r="I38" s="303"/>
      <c r="J38" s="303"/>
      <c r="K38" s="303"/>
      <c r="L38" s="303"/>
      <c r="M38" s="303"/>
      <c r="N38" s="303"/>
      <c r="O38" s="303"/>
      <c r="P38" s="303"/>
      <c r="Q38" s="280"/>
      <c r="R38"/>
      <c r="S38" s="231"/>
    </row>
    <row r="39" spans="2:19" ht="15">
      <c r="B39" s="264"/>
      <c r="C39" s="314"/>
      <c r="D39" s="257"/>
      <c r="E39" s="277"/>
      <c r="F39" s="257"/>
      <c r="G39" s="309"/>
      <c r="H39" s="303"/>
      <c r="I39" s="303"/>
      <c r="J39" s="303"/>
      <c r="K39" s="303"/>
      <c r="L39" s="303"/>
      <c r="M39" s="303"/>
      <c r="N39" s="303"/>
      <c r="O39" s="303"/>
      <c r="P39" s="303"/>
      <c r="Q39" s="280"/>
      <c r="R39"/>
      <c r="S39" s="231"/>
    </row>
    <row r="40" spans="2:19" ht="15">
      <c r="B40" s="264"/>
      <c r="C40" s="314"/>
      <c r="D40" s="257"/>
      <c r="E40" s="277"/>
      <c r="F40" s="257"/>
      <c r="G40" s="311"/>
      <c r="H40" s="305"/>
      <c r="I40" s="303"/>
      <c r="J40" s="303"/>
      <c r="K40" s="303"/>
      <c r="L40" s="303"/>
      <c r="M40" s="303"/>
      <c r="N40" s="303"/>
      <c r="O40" s="303"/>
      <c r="P40" s="303"/>
      <c r="Q40" s="280"/>
      <c r="R40"/>
      <c r="S40" s="231"/>
    </row>
    <row r="41" spans="2:19" ht="15">
      <c r="B41" s="264"/>
      <c r="C41" s="314"/>
      <c r="D41"/>
      <c r="E41" s="300"/>
      <c r="F41"/>
      <c r="G41" s="313"/>
      <c r="H41" s="303"/>
      <c r="I41" s="303"/>
      <c r="J41" s="303"/>
      <c r="K41" s="303"/>
      <c r="L41" s="303"/>
      <c r="M41" s="303"/>
      <c r="N41" s="303"/>
      <c r="O41" s="303"/>
      <c r="P41" s="303"/>
      <c r="Q41" s="280"/>
      <c r="R41"/>
      <c r="S41" s="231"/>
    </row>
    <row r="42" spans="2:19" ht="15">
      <c r="B42" s="264"/>
      <c r="C42" s="314"/>
      <c r="D42" s="257"/>
      <c r="E42" s="277"/>
      <c r="F42" s="257"/>
      <c r="G42" s="309"/>
      <c r="H42" s="303"/>
      <c r="I42" s="303"/>
      <c r="J42" s="303"/>
      <c r="K42" s="303"/>
      <c r="L42" s="303"/>
      <c r="M42" s="303"/>
      <c r="N42" s="303"/>
      <c r="O42" s="303"/>
      <c r="P42" s="303"/>
      <c r="Q42" s="280"/>
      <c r="R42"/>
      <c r="S42" s="231"/>
    </row>
    <row r="43" spans="2:19" ht="15">
      <c r="B43" s="264"/>
      <c r="C43" s="314"/>
      <c r="D43"/>
      <c r="E43" s="277"/>
      <c r="F43" s="257"/>
      <c r="G43" s="311"/>
      <c r="H43" s="305"/>
      <c r="I43" s="303"/>
      <c r="J43" s="303"/>
      <c r="K43" s="303"/>
      <c r="L43" s="303"/>
      <c r="M43" s="303"/>
      <c r="N43" s="303"/>
      <c r="O43" s="303"/>
      <c r="P43" s="303"/>
      <c r="Q43" s="280"/>
      <c r="R43"/>
      <c r="S43" s="231"/>
    </row>
    <row r="44" spans="2:19" ht="15">
      <c r="B44" s="264"/>
      <c r="C44" s="314"/>
      <c r="D44" s="257"/>
      <c r="E44" s="277"/>
      <c r="F44" s="257"/>
      <c r="G44" s="309"/>
      <c r="H44" s="303"/>
      <c r="I44" s="303"/>
      <c r="J44" s="303"/>
      <c r="K44" s="303"/>
      <c r="L44" s="303"/>
      <c r="M44" s="303"/>
      <c r="N44" s="303"/>
      <c r="O44" s="303"/>
      <c r="P44" s="303"/>
      <c r="Q44" s="280"/>
      <c r="R44"/>
      <c r="S44" s="231"/>
    </row>
    <row r="45" spans="2:19" ht="15">
      <c r="B45" s="264"/>
      <c r="C45" s="314"/>
      <c r="D45" s="257"/>
      <c r="E45" s="277"/>
      <c r="F45" s="257"/>
      <c r="G45" s="309"/>
      <c r="H45" s="303"/>
      <c r="I45" s="303"/>
      <c r="J45" s="303"/>
      <c r="K45" s="303"/>
      <c r="L45" s="303"/>
      <c r="M45" s="303"/>
      <c r="N45" s="303"/>
      <c r="O45" s="303"/>
      <c r="P45" s="303"/>
      <c r="Q45" s="280"/>
      <c r="R45"/>
      <c r="S45" s="231"/>
    </row>
    <row r="46" spans="2:19" ht="15">
      <c r="B46" s="264"/>
      <c r="C46" s="314"/>
      <c r="D46" s="257"/>
      <c r="E46" s="277"/>
      <c r="F46" s="257"/>
      <c r="G46" s="309"/>
      <c r="H46" s="303"/>
      <c r="I46" s="303"/>
      <c r="J46" s="303"/>
      <c r="K46" s="303"/>
      <c r="L46" s="303"/>
      <c r="M46" s="303"/>
      <c r="N46" s="303"/>
      <c r="O46" s="303"/>
      <c r="P46" s="303"/>
      <c r="Q46" s="280"/>
      <c r="R46"/>
      <c r="S46" s="231"/>
    </row>
    <row r="47" spans="2:19" ht="15">
      <c r="B47" s="264"/>
      <c r="C47" s="314"/>
      <c r="D47" s="257"/>
      <c r="E47" s="277"/>
      <c r="F47" s="257"/>
      <c r="G47" s="309"/>
      <c r="H47" s="303"/>
      <c r="I47" s="303"/>
      <c r="J47" s="303"/>
      <c r="K47" s="303"/>
      <c r="L47" s="303"/>
      <c r="M47" s="303"/>
      <c r="N47" s="303"/>
      <c r="O47" s="303"/>
      <c r="P47" s="303"/>
      <c r="Q47" s="280"/>
      <c r="R47"/>
      <c r="S47" s="231"/>
    </row>
    <row r="48" spans="2:19" ht="15">
      <c r="B48" s="264"/>
      <c r="C48" s="314"/>
      <c r="D48" s="257"/>
      <c r="E48" s="277"/>
      <c r="F48" s="257"/>
      <c r="G48" s="309"/>
      <c r="H48" s="303"/>
      <c r="I48" s="303"/>
      <c r="J48" s="303"/>
      <c r="K48" s="303"/>
      <c r="L48" s="303"/>
      <c r="M48" s="303"/>
      <c r="N48" s="303"/>
      <c r="O48" s="303"/>
      <c r="P48" s="303"/>
      <c r="Q48" s="280"/>
      <c r="R48"/>
      <c r="S48" s="231"/>
    </row>
    <row r="49" spans="2:19" ht="15">
      <c r="B49" s="264"/>
      <c r="C49" s="314"/>
      <c r="D49" s="257"/>
      <c r="E49" s="277"/>
      <c r="F49" s="257"/>
      <c r="G49" s="309"/>
      <c r="H49" s="303"/>
      <c r="I49" s="303"/>
      <c r="J49" s="303"/>
      <c r="K49" s="303"/>
      <c r="L49" s="303"/>
      <c r="M49" s="303"/>
      <c r="N49" s="303"/>
      <c r="O49" s="303"/>
      <c r="P49" s="303"/>
      <c r="Q49" s="280"/>
      <c r="R49"/>
      <c r="S49" s="231"/>
    </row>
    <row r="50" spans="2:19" ht="15">
      <c r="B50" s="264"/>
      <c r="C50" s="314"/>
      <c r="D50"/>
      <c r="E50" s="300"/>
      <c r="F50" s="261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280"/>
      <c r="R50"/>
      <c r="S50" s="231"/>
    </row>
    <row r="51" spans="2:19" ht="15">
      <c r="B51" s="264"/>
      <c r="C51" s="314"/>
      <c r="D51"/>
      <c r="E51" s="300"/>
      <c r="F51" s="261"/>
      <c r="G51" s="303"/>
      <c r="H51" s="303"/>
      <c r="I51" s="303"/>
      <c r="J51" s="303"/>
      <c r="K51" s="303"/>
      <c r="L51" s="303"/>
      <c r="M51" s="303"/>
      <c r="N51" s="303"/>
      <c r="O51" s="303"/>
      <c r="P51" s="303"/>
      <c r="Q51" s="280"/>
      <c r="R51"/>
      <c r="S51" s="231"/>
    </row>
    <row r="52" spans="2:19" ht="15">
      <c r="B52" s="264"/>
      <c r="C52" s="314"/>
      <c r="D52"/>
      <c r="E52" s="300"/>
      <c r="F52" s="261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280"/>
      <c r="R52"/>
      <c r="S52" s="231"/>
    </row>
    <row r="53" spans="2:19" ht="15">
      <c r="B53" s="264"/>
      <c r="C53" s="314"/>
      <c r="D53"/>
      <c r="E53" s="300"/>
      <c r="F53" s="261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280"/>
      <c r="R53"/>
      <c r="S53" s="231"/>
    </row>
    <row r="54" spans="2:19" ht="15">
      <c r="B54" s="264"/>
      <c r="C54" s="314"/>
      <c r="D54"/>
      <c r="E54" s="300"/>
      <c r="F54" s="261"/>
      <c r="G54" s="303"/>
      <c r="H54" s="303"/>
      <c r="I54" s="303"/>
      <c r="J54" s="303"/>
      <c r="K54" s="303"/>
      <c r="L54" s="303"/>
      <c r="M54" s="303"/>
      <c r="N54" s="303"/>
      <c r="O54" s="303"/>
      <c r="P54" s="303"/>
      <c r="Q54" s="280"/>
      <c r="R54"/>
      <c r="S54" s="231"/>
    </row>
    <row r="55" spans="2:19" ht="15">
      <c r="B55" s="264"/>
      <c r="C55" s="314"/>
      <c r="D55"/>
      <c r="E55" s="300"/>
      <c r="F55" s="261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280"/>
      <c r="R55"/>
      <c r="S55" s="231"/>
    </row>
    <row r="56" spans="2:19" ht="15">
      <c r="B56" s="264"/>
      <c r="C56" s="314"/>
      <c r="D56"/>
      <c r="E56" s="300"/>
      <c r="F56" s="261"/>
      <c r="G56" s="303"/>
      <c r="H56" s="303"/>
      <c r="I56" s="303"/>
      <c r="J56" s="303"/>
      <c r="K56" s="303"/>
      <c r="L56" s="303"/>
      <c r="M56" s="303"/>
      <c r="N56" s="303"/>
      <c r="O56" s="303"/>
      <c r="P56" s="303"/>
      <c r="Q56" s="280"/>
      <c r="R56"/>
      <c r="S56" s="231"/>
    </row>
    <row r="57" spans="2:19" ht="15">
      <c r="B57" s="264"/>
      <c r="C57" s="314"/>
      <c r="D57"/>
      <c r="E57" s="300"/>
      <c r="F57" s="261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280"/>
      <c r="R57"/>
      <c r="S57" s="231"/>
    </row>
    <row r="58" spans="2:19" ht="15">
      <c r="B58" s="264"/>
      <c r="C58" s="314"/>
      <c r="D58"/>
      <c r="E58" s="300"/>
      <c r="F58" s="261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280"/>
      <c r="R58"/>
      <c r="S58" s="231"/>
    </row>
    <row r="59" spans="2:19" ht="15">
      <c r="B59" s="264"/>
      <c r="C59" s="314"/>
      <c r="D59"/>
      <c r="E59" s="300"/>
      <c r="F59" s="261"/>
      <c r="G59" s="303"/>
      <c r="H59" s="303"/>
      <c r="I59" s="303"/>
      <c r="J59" s="303"/>
      <c r="K59" s="303"/>
      <c r="L59" s="303"/>
      <c r="M59" s="303"/>
      <c r="N59" s="303"/>
      <c r="O59" s="303"/>
      <c r="P59" s="303"/>
      <c r="Q59" s="280"/>
      <c r="R59"/>
      <c r="S59" s="231"/>
    </row>
    <row r="60" spans="2:19" ht="15">
      <c r="B60" s="264"/>
      <c r="C60" s="314"/>
      <c r="D60"/>
      <c r="E60" s="300"/>
      <c r="F60" s="261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280"/>
      <c r="R60"/>
      <c r="S60" s="231"/>
    </row>
    <row r="61" spans="2:19" ht="15">
      <c r="B61" s="264"/>
      <c r="C61" s="314"/>
      <c r="D61"/>
      <c r="E61" s="300"/>
      <c r="F61" s="261"/>
      <c r="G61" s="303"/>
      <c r="H61" s="303"/>
      <c r="I61" s="303"/>
      <c r="J61" s="303"/>
      <c r="K61" s="303"/>
      <c r="L61" s="303"/>
      <c r="M61" s="303"/>
      <c r="N61" s="303"/>
      <c r="O61" s="303"/>
      <c r="P61" s="303"/>
      <c r="Q61" s="280"/>
      <c r="R61"/>
      <c r="S61" s="231"/>
    </row>
    <row r="62" spans="2:19" ht="15">
      <c r="B62" s="264"/>
      <c r="C62" s="314"/>
      <c r="D62"/>
      <c r="E62" s="300"/>
      <c r="F62" s="261"/>
      <c r="G62" s="303"/>
      <c r="H62" s="303"/>
      <c r="I62" s="303"/>
      <c r="J62" s="303"/>
      <c r="K62" s="303"/>
      <c r="L62" s="303"/>
      <c r="M62" s="303"/>
      <c r="N62" s="303"/>
      <c r="O62" s="303"/>
      <c r="P62" s="303"/>
      <c r="Q62" s="280"/>
      <c r="R62"/>
      <c r="S62" s="231"/>
    </row>
    <row r="63" spans="2:19" ht="15">
      <c r="B63" s="264"/>
      <c r="C63" s="314"/>
      <c r="D63"/>
      <c r="E63" s="300"/>
      <c r="F63" s="261"/>
      <c r="G63" s="303"/>
      <c r="H63" s="303"/>
      <c r="I63" s="303"/>
      <c r="J63" s="303"/>
      <c r="K63" s="303"/>
      <c r="L63" s="303"/>
      <c r="M63" s="303"/>
      <c r="N63" s="303"/>
      <c r="O63" s="303"/>
      <c r="P63" s="303"/>
      <c r="Q63" s="280"/>
      <c r="R63"/>
      <c r="S63" s="231"/>
    </row>
    <row r="64" spans="2:19" ht="15">
      <c r="B64"/>
      <c r="C64"/>
      <c r="D64"/>
      <c r="E64" s="300"/>
      <c r="F64" s="261"/>
      <c r="G64"/>
      <c r="H64"/>
      <c r="I64"/>
      <c r="J64"/>
      <c r="K64"/>
      <c r="L64"/>
      <c r="M64"/>
      <c r="N64"/>
      <c r="O64"/>
      <c r="P64"/>
      <c r="Q64" s="280"/>
      <c r="R64"/>
      <c r="S64"/>
    </row>
    <row r="65" spans="2:19" ht="15">
      <c r="B65" s="292"/>
      <c r="C65" s="293"/>
      <c r="D65" s="294"/>
      <c r="E65" s="318"/>
      <c r="F65" s="295"/>
      <c r="G65" s="296"/>
      <c r="H65" s="296"/>
      <c r="I65" s="296"/>
      <c r="J65" s="296"/>
      <c r="K65" s="296"/>
      <c r="L65" s="296"/>
      <c r="M65" s="296"/>
      <c r="N65" s="296"/>
      <c r="O65" s="296"/>
      <c r="P65" s="296"/>
      <c r="Q65" s="383"/>
      <c r="R65" s="286"/>
      <c r="S65" s="286"/>
    </row>
    <row r="66" spans="2:19" ht="15">
      <c r="B66" s="270" t="s">
        <v>9</v>
      </c>
      <c r="C66" s="238"/>
      <c r="D66" s="3"/>
      <c r="E66" s="354"/>
      <c r="F66"/>
      <c r="G66" s="280"/>
      <c r="H66"/>
      <c r="I66"/>
      <c r="J66"/>
      <c r="K66"/>
      <c r="L66"/>
      <c r="M66"/>
      <c r="N66"/>
      <c r="O66"/>
      <c r="P66"/>
      <c r="Q66" s="384"/>
      <c r="R66" s="99"/>
      <c r="S66" s="98"/>
    </row>
    <row r="67" spans="2:19" ht="15">
      <c r="B67" s="270"/>
      <c r="C67" s="238"/>
      <c r="D67" s="3"/>
      <c r="E67" s="335"/>
      <c r="F67" s="257"/>
      <c r="G67" s="304"/>
      <c r="H67" s="299"/>
      <c r="I67"/>
      <c r="J67"/>
      <c r="K67"/>
      <c r="L67"/>
      <c r="M67"/>
      <c r="N67"/>
      <c r="O67"/>
      <c r="P67"/>
      <c r="Q67" s="384"/>
      <c r="R67" s="99"/>
      <c r="S67" s="98"/>
    </row>
    <row r="68" spans="2:19" ht="15">
      <c r="B68" s="270"/>
      <c r="C68" s="238"/>
      <c r="D68" s="3"/>
      <c r="E68" s="354"/>
      <c r="F68"/>
      <c r="G68" s="280"/>
      <c r="H68" s="299"/>
      <c r="I68"/>
      <c r="J68"/>
      <c r="K68"/>
      <c r="L68"/>
      <c r="M68"/>
      <c r="N68"/>
      <c r="O68"/>
      <c r="P68"/>
      <c r="Q68" s="384"/>
      <c r="R68" s="99"/>
      <c r="S68" s="98"/>
    </row>
    <row r="69" spans="2:19" ht="15">
      <c r="B69" s="270"/>
      <c r="C69" s="238"/>
      <c r="D69" s="3"/>
      <c r="E69" s="335"/>
      <c r="F69" s="257"/>
      <c r="G69" s="304"/>
      <c r="H69" s="299"/>
      <c r="I69"/>
      <c r="J69"/>
      <c r="K69"/>
      <c r="L69"/>
      <c r="M69"/>
      <c r="N69"/>
      <c r="O69"/>
      <c r="P69"/>
      <c r="Q69" s="384"/>
      <c r="R69" s="99"/>
      <c r="S69" s="98"/>
    </row>
    <row r="70" spans="2:19" ht="15">
      <c r="B70" s="270"/>
      <c r="C70" s="238"/>
      <c r="D70" s="3"/>
      <c r="E70" s="354"/>
      <c r="F70"/>
      <c r="G70" s="280"/>
      <c r="H70"/>
      <c r="I70"/>
      <c r="J70"/>
      <c r="K70"/>
      <c r="L70"/>
      <c r="M70"/>
      <c r="N70"/>
      <c r="O70"/>
      <c r="P70"/>
      <c r="Q70" s="384"/>
      <c r="R70" s="99"/>
      <c r="S70" s="98"/>
    </row>
    <row r="71" spans="2:19" ht="15">
      <c r="B71" s="270"/>
      <c r="C71" s="238"/>
      <c r="D71" s="3"/>
      <c r="E71" s="354"/>
      <c r="F71"/>
      <c r="G71" s="280"/>
      <c r="H71"/>
      <c r="I71"/>
      <c r="J71"/>
      <c r="K71"/>
      <c r="L71"/>
      <c r="M71"/>
      <c r="N71"/>
      <c r="O71"/>
      <c r="P71"/>
      <c r="Q71" s="384"/>
      <c r="R71" s="99"/>
      <c r="S71" s="98"/>
    </row>
    <row r="72" spans="2:19" ht="15">
      <c r="B72" s="270"/>
      <c r="C72" s="238"/>
      <c r="D72" s="3"/>
      <c r="E72" s="354"/>
      <c r="F72"/>
      <c r="G72" s="280"/>
      <c r="H72" s="299"/>
      <c r="I72"/>
      <c r="J72"/>
      <c r="K72"/>
      <c r="L72"/>
      <c r="M72"/>
      <c r="N72"/>
      <c r="O72"/>
      <c r="P72"/>
      <c r="Q72" s="384"/>
      <c r="R72" s="99"/>
      <c r="S72" s="98"/>
    </row>
    <row r="73" spans="2:19" ht="15">
      <c r="B73" s="270"/>
      <c r="C73" s="238"/>
      <c r="D73" s="3"/>
      <c r="E73" s="354"/>
      <c r="F73"/>
      <c r="G73" s="280"/>
      <c r="H73"/>
      <c r="I73"/>
      <c r="J73"/>
      <c r="K73"/>
      <c r="L73"/>
      <c r="M73"/>
      <c r="N73"/>
      <c r="O73"/>
      <c r="P73"/>
      <c r="Q73" s="384"/>
      <c r="R73" s="99"/>
      <c r="S73" s="98"/>
    </row>
    <row r="74" spans="2:19" ht="15">
      <c r="B74" s="270"/>
      <c r="C74" s="238"/>
      <c r="D74" s="3"/>
      <c r="E74" s="354"/>
      <c r="F74"/>
      <c r="G74" s="280"/>
      <c r="H74" s="299"/>
      <c r="I74"/>
      <c r="J74"/>
      <c r="K74"/>
      <c r="L74"/>
      <c r="M74"/>
      <c r="N74"/>
      <c r="O74"/>
      <c r="P74"/>
      <c r="Q74" s="384"/>
      <c r="R74" s="99"/>
      <c r="S74" s="98"/>
    </row>
    <row r="75" spans="2:19" ht="15">
      <c r="B75" s="270"/>
      <c r="C75" s="238"/>
      <c r="D75" s="3"/>
      <c r="E75" s="354"/>
      <c r="F75"/>
      <c r="G75" s="280"/>
      <c r="H75" s="299"/>
      <c r="I75"/>
      <c r="J75"/>
      <c r="K75"/>
      <c r="L75"/>
      <c r="M75"/>
      <c r="N75"/>
      <c r="O75"/>
      <c r="P75"/>
      <c r="Q75" s="384"/>
      <c r="R75" s="99"/>
      <c r="S75" s="98"/>
    </row>
    <row r="76" spans="2:19" ht="15">
      <c r="B76" s="270"/>
      <c r="C76" s="238"/>
      <c r="D76" s="3"/>
      <c r="E76" s="354"/>
      <c r="F76"/>
      <c r="G76" s="280"/>
      <c r="H76"/>
      <c r="I76"/>
      <c r="J76"/>
      <c r="K76"/>
      <c r="L76"/>
      <c r="M76"/>
      <c r="N76"/>
      <c r="O76"/>
      <c r="P76"/>
      <c r="Q76" s="384"/>
      <c r="R76" s="99"/>
      <c r="S76" s="98"/>
    </row>
    <row r="77" spans="2:19" ht="15">
      <c r="B77" s="270"/>
      <c r="C77" s="238"/>
      <c r="D77" s="3"/>
      <c r="E77" s="354"/>
      <c r="F77"/>
      <c r="G77" s="280"/>
      <c r="H77"/>
      <c r="I77"/>
      <c r="J77"/>
      <c r="K77"/>
      <c r="L77"/>
      <c r="M77"/>
      <c r="N77"/>
      <c r="O77"/>
      <c r="P77"/>
      <c r="Q77" s="384"/>
      <c r="R77" s="99"/>
      <c r="S77" s="98"/>
    </row>
    <row r="78" spans="2:19" ht="15">
      <c r="B78" s="270"/>
      <c r="C78" s="238"/>
      <c r="D78" s="3"/>
      <c r="E78" s="354"/>
      <c r="F78"/>
      <c r="G78" s="280"/>
      <c r="H78"/>
      <c r="I78"/>
      <c r="J78"/>
      <c r="K78"/>
      <c r="L78"/>
      <c r="M78"/>
      <c r="N78"/>
      <c r="O78"/>
      <c r="P78"/>
      <c r="Q78" s="384"/>
      <c r="R78" s="99"/>
      <c r="S78" s="98"/>
    </row>
    <row r="79" spans="2:19" ht="15">
      <c r="B79" s="270"/>
      <c r="C79" s="238"/>
      <c r="D79" s="3"/>
      <c r="E79" s="354"/>
      <c r="F79"/>
      <c r="G79" s="280"/>
      <c r="H79" s="299"/>
      <c r="I79"/>
      <c r="J79"/>
      <c r="K79"/>
      <c r="L79"/>
      <c r="M79"/>
      <c r="N79"/>
      <c r="O79"/>
      <c r="P79"/>
      <c r="Q79" s="384"/>
      <c r="R79" s="99"/>
      <c r="S79" s="98"/>
    </row>
    <row r="80" spans="2:19" ht="15">
      <c r="B80" s="270"/>
      <c r="C80" s="238"/>
      <c r="D80" s="3"/>
      <c r="E80" s="354"/>
      <c r="F80"/>
      <c r="G80" s="280"/>
      <c r="H80" s="299"/>
      <c r="I80"/>
      <c r="J80"/>
      <c r="K80"/>
      <c r="L80"/>
      <c r="M80"/>
      <c r="N80"/>
      <c r="O80"/>
      <c r="P80"/>
      <c r="Q80" s="384"/>
      <c r="R80" s="99"/>
      <c r="S80" s="98"/>
    </row>
    <row r="81" spans="2:19" ht="15">
      <c r="B81" s="270"/>
      <c r="C81" s="238"/>
      <c r="D81" s="3"/>
      <c r="E81" s="354"/>
      <c r="F81"/>
      <c r="G81" s="280"/>
      <c r="H81" s="299"/>
      <c r="I81"/>
      <c r="J81"/>
      <c r="K81"/>
      <c r="L81"/>
      <c r="M81"/>
      <c r="N81"/>
      <c r="O81"/>
      <c r="P81"/>
      <c r="Q81" s="384"/>
      <c r="R81" s="99"/>
      <c r="S81" s="98"/>
    </row>
    <row r="82" spans="2:19" ht="15">
      <c r="B82" s="270"/>
      <c r="C82" s="238"/>
      <c r="D82" s="3"/>
      <c r="E82" s="354"/>
      <c r="F82"/>
      <c r="G82" s="280"/>
      <c r="H82"/>
      <c r="I82"/>
      <c r="J82"/>
      <c r="K82"/>
      <c r="L82"/>
      <c r="M82"/>
      <c r="N82"/>
      <c r="O82"/>
      <c r="P82"/>
      <c r="Q82" s="384"/>
      <c r="R82" s="99"/>
      <c r="S82" s="98"/>
    </row>
    <row r="83" spans="2:19" ht="15">
      <c r="B83" s="270"/>
      <c r="C83" s="238"/>
      <c r="D83" s="3"/>
      <c r="E83" s="354"/>
      <c r="F83"/>
      <c r="G83" s="280"/>
      <c r="H83"/>
      <c r="I83"/>
      <c r="J83"/>
      <c r="K83"/>
      <c r="L83"/>
      <c r="M83"/>
      <c r="N83"/>
      <c r="O83"/>
      <c r="P83"/>
      <c r="Q83" s="384"/>
      <c r="R83" s="99"/>
      <c r="S83" s="98"/>
    </row>
    <row r="84" spans="2:19" ht="15">
      <c r="B84" s="270"/>
      <c r="C84" s="238"/>
      <c r="D84" s="3"/>
      <c r="E84" s="354"/>
      <c r="F84"/>
      <c r="G84" s="280"/>
      <c r="H84" s="299"/>
      <c r="I84"/>
      <c r="J84"/>
      <c r="K84"/>
      <c r="L84"/>
      <c r="M84"/>
      <c r="N84"/>
      <c r="O84"/>
      <c r="P84"/>
      <c r="Q84" s="384"/>
      <c r="R84" s="99"/>
      <c r="S84" s="98"/>
    </row>
    <row r="85" spans="2:19" ht="15">
      <c r="B85" s="270"/>
      <c r="C85" s="238"/>
      <c r="D85" s="3"/>
      <c r="E85" s="354"/>
      <c r="F85"/>
      <c r="G85" s="280"/>
      <c r="H85"/>
      <c r="I85"/>
      <c r="J85"/>
      <c r="K85"/>
      <c r="L85"/>
      <c r="M85"/>
      <c r="N85"/>
      <c r="O85"/>
      <c r="P85"/>
      <c r="Q85" s="384"/>
      <c r="R85" s="99"/>
      <c r="S85" s="98"/>
    </row>
    <row r="86" spans="2:19" ht="15">
      <c r="B86" s="270"/>
      <c r="C86" s="238"/>
      <c r="D86" s="3"/>
      <c r="E86" s="354"/>
      <c r="F86"/>
      <c r="G86" s="280"/>
      <c r="H86"/>
      <c r="I86"/>
      <c r="J86"/>
      <c r="K86"/>
      <c r="L86"/>
      <c r="M86"/>
      <c r="N86"/>
      <c r="O86"/>
      <c r="P86"/>
      <c r="Q86" s="384"/>
      <c r="R86" s="99"/>
      <c r="S86" s="98"/>
    </row>
    <row r="87" spans="2:19" ht="15">
      <c r="B87" s="270"/>
      <c r="C87" s="238"/>
      <c r="D87" s="3"/>
      <c r="E87" s="354"/>
      <c r="F87"/>
      <c r="G87" s="280"/>
      <c r="H87"/>
      <c r="I87"/>
      <c r="J87"/>
      <c r="K87"/>
      <c r="L87"/>
      <c r="M87"/>
      <c r="N87"/>
      <c r="O87"/>
      <c r="P87"/>
      <c r="Q87" s="384"/>
      <c r="R87" s="99"/>
      <c r="S87" s="98"/>
    </row>
    <row r="88" spans="2:19" ht="15">
      <c r="B88" s="270"/>
      <c r="C88" s="238"/>
      <c r="D88" s="3"/>
      <c r="E88" s="354"/>
      <c r="F88"/>
      <c r="G88" s="280"/>
      <c r="H88"/>
      <c r="I88"/>
      <c r="J88"/>
      <c r="K88"/>
      <c r="L88"/>
      <c r="M88"/>
      <c r="N88"/>
      <c r="O88"/>
      <c r="P88"/>
      <c r="Q88" s="384"/>
      <c r="R88" s="99"/>
      <c r="S88" s="98"/>
    </row>
    <row r="89" spans="2:19" ht="15">
      <c r="B89" s="270"/>
      <c r="C89" s="238"/>
      <c r="D89" s="3"/>
      <c r="E89" s="354"/>
      <c r="F89"/>
      <c r="G89" s="280"/>
      <c r="H89" s="299"/>
      <c r="I89"/>
      <c r="J89"/>
      <c r="K89"/>
      <c r="L89"/>
      <c r="M89"/>
      <c r="N89"/>
      <c r="O89"/>
      <c r="P89"/>
      <c r="Q89" s="384"/>
      <c r="R89" s="99"/>
      <c r="S89" s="98"/>
    </row>
    <row r="90" spans="2:19" ht="15">
      <c r="B90" s="270"/>
      <c r="C90" s="238"/>
      <c r="D90" s="3"/>
      <c r="E90" s="335"/>
      <c r="F90" s="257"/>
      <c r="G90" s="304"/>
      <c r="H90" s="299"/>
      <c r="I90"/>
      <c r="J90"/>
      <c r="K90"/>
      <c r="L90"/>
      <c r="M90"/>
      <c r="N90"/>
      <c r="O90"/>
      <c r="P90"/>
      <c r="Q90" s="384"/>
      <c r="R90" s="99"/>
      <c r="S90" s="98"/>
    </row>
    <row r="91" spans="2:19" ht="15">
      <c r="B91" s="270"/>
      <c r="C91" s="238"/>
      <c r="D91" s="3"/>
      <c r="E91" s="335"/>
      <c r="F91" s="257"/>
      <c r="G91" s="304"/>
      <c r="H91" s="299"/>
      <c r="I91"/>
      <c r="J91"/>
      <c r="K91"/>
      <c r="L91"/>
      <c r="M91"/>
      <c r="N91"/>
      <c r="O91"/>
      <c r="P91"/>
      <c r="Q91" s="384"/>
      <c r="R91" s="99"/>
      <c r="S91" s="98"/>
    </row>
    <row r="92" spans="2:19" ht="15">
      <c r="B92" s="270"/>
      <c r="C92" s="238"/>
      <c r="D92" s="3"/>
      <c r="E92" s="354"/>
      <c r="F92"/>
      <c r="G92" s="280"/>
      <c r="H92" s="299"/>
      <c r="I92"/>
      <c r="J92"/>
      <c r="K92"/>
      <c r="L92"/>
      <c r="M92"/>
      <c r="N92"/>
      <c r="O92"/>
      <c r="P92"/>
      <c r="Q92" s="384"/>
      <c r="R92" s="99"/>
      <c r="S92" s="98"/>
    </row>
    <row r="93" spans="2:19" ht="15">
      <c r="B93" s="270"/>
      <c r="C93" s="238"/>
      <c r="D93" s="3"/>
      <c r="E93" s="354"/>
      <c r="F93"/>
      <c r="G93" s="280"/>
      <c r="H93" s="299"/>
      <c r="I93"/>
      <c r="J93"/>
      <c r="K93"/>
      <c r="L93"/>
      <c r="M93"/>
      <c r="N93"/>
      <c r="O93"/>
      <c r="P93"/>
      <c r="Q93" s="384"/>
      <c r="R93" s="99"/>
      <c r="S93" s="98"/>
    </row>
    <row r="94" spans="2:19" ht="15">
      <c r="B94" s="270"/>
      <c r="C94" s="238"/>
      <c r="D94" s="3"/>
      <c r="E94" s="354"/>
      <c r="F94"/>
      <c r="G94" s="280"/>
      <c r="H94" s="299"/>
      <c r="I94"/>
      <c r="J94"/>
      <c r="K94"/>
      <c r="L94"/>
      <c r="M94"/>
      <c r="N94"/>
      <c r="O94"/>
      <c r="P94"/>
      <c r="Q94" s="384"/>
      <c r="R94" s="99"/>
      <c r="S94" s="98"/>
    </row>
    <row r="95" spans="2:19" ht="15">
      <c r="B95" s="270"/>
      <c r="C95" s="238"/>
      <c r="D95" s="3"/>
      <c r="E95" s="335"/>
      <c r="F95" s="257"/>
      <c r="G95" s="304"/>
      <c r="H95" s="299"/>
      <c r="I95"/>
      <c r="J95"/>
      <c r="K95"/>
      <c r="L95"/>
      <c r="M95"/>
      <c r="N95"/>
      <c r="O95"/>
      <c r="P95"/>
      <c r="Q95" s="384"/>
      <c r="R95" s="99"/>
      <c r="S95" s="98"/>
    </row>
    <row r="96" spans="2:19" ht="15">
      <c r="B96" s="270"/>
      <c r="C96" s="238"/>
      <c r="D96" s="3"/>
      <c r="E96" s="335"/>
      <c r="F96" s="257"/>
      <c r="G96" s="304"/>
      <c r="H96" s="299"/>
      <c r="I96"/>
      <c r="J96"/>
      <c r="K96"/>
      <c r="L96"/>
      <c r="M96"/>
      <c r="N96"/>
      <c r="O96"/>
      <c r="P96"/>
      <c r="Q96" s="384"/>
      <c r="R96" s="99"/>
      <c r="S96" s="98"/>
    </row>
    <row r="97" spans="2:19" ht="15">
      <c r="B97" s="270"/>
      <c r="C97" s="238"/>
      <c r="D97" s="3"/>
      <c r="E97" s="335"/>
      <c r="F97" s="257"/>
      <c r="G97" s="304"/>
      <c r="H97" s="299"/>
      <c r="I97"/>
      <c r="J97"/>
      <c r="K97"/>
      <c r="L97"/>
      <c r="M97"/>
      <c r="N97"/>
      <c r="O97"/>
      <c r="P97"/>
      <c r="Q97" s="384"/>
      <c r="R97" s="99"/>
      <c r="S97" s="98"/>
    </row>
    <row r="98" spans="2:19" ht="15">
      <c r="B98" s="270"/>
      <c r="C98" s="238"/>
      <c r="D98" s="3"/>
      <c r="E98" s="354"/>
      <c r="F98"/>
      <c r="G98" s="280"/>
      <c r="H98" s="299"/>
      <c r="I98"/>
      <c r="J98"/>
      <c r="K98"/>
      <c r="L98"/>
      <c r="M98"/>
      <c r="N98"/>
      <c r="O98"/>
      <c r="P98"/>
      <c r="Q98" s="384"/>
      <c r="R98" s="99"/>
      <c r="S98" s="98"/>
    </row>
    <row r="99" spans="2:19" ht="15">
      <c r="B99" s="270"/>
      <c r="C99" s="238"/>
      <c r="D99" s="3"/>
      <c r="E99" s="354"/>
      <c r="F99"/>
      <c r="G99" s="280"/>
      <c r="H99" s="299"/>
      <c r="I99"/>
      <c r="J99"/>
      <c r="K99"/>
      <c r="L99"/>
      <c r="M99"/>
      <c r="N99"/>
      <c r="O99"/>
      <c r="P99"/>
      <c r="Q99" s="384"/>
      <c r="R99" s="99"/>
      <c r="S99" s="98"/>
    </row>
    <row r="100" spans="2:19" ht="15">
      <c r="B100" s="270"/>
      <c r="C100" s="238"/>
      <c r="D100" s="3"/>
      <c r="E100" s="335"/>
      <c r="F100" s="257"/>
      <c r="G100" s="304"/>
      <c r="H100" s="299"/>
      <c r="I100"/>
      <c r="J100"/>
      <c r="K100"/>
      <c r="L100"/>
      <c r="M100"/>
      <c r="N100"/>
      <c r="O100"/>
      <c r="P100"/>
      <c r="Q100" s="384"/>
      <c r="R100" s="99"/>
      <c r="S100" s="98"/>
    </row>
    <row r="101" spans="2:19" ht="15">
      <c r="B101" s="270"/>
      <c r="C101" s="238"/>
      <c r="D101" s="3"/>
      <c r="E101" s="354"/>
      <c r="F101"/>
      <c r="G101" s="280"/>
      <c r="H101"/>
      <c r="I101"/>
      <c r="J101"/>
      <c r="K101"/>
      <c r="L101"/>
      <c r="M101"/>
      <c r="N101"/>
      <c r="O101"/>
      <c r="P101"/>
      <c r="Q101" s="280"/>
      <c r="R101"/>
      <c r="S101" s="231"/>
    </row>
    <row r="102" spans="2:19" ht="15">
      <c r="B102" s="270"/>
      <c r="C102" s="238"/>
      <c r="D102" s="3"/>
      <c r="E102" s="354"/>
      <c r="F102"/>
      <c r="G102" s="280"/>
      <c r="H102"/>
      <c r="I102"/>
      <c r="J102"/>
      <c r="K102"/>
      <c r="L102"/>
      <c r="M102"/>
      <c r="N102"/>
      <c r="O102"/>
      <c r="P102"/>
      <c r="Q102" s="280"/>
      <c r="R102"/>
      <c r="S102" s="231"/>
    </row>
    <row r="103" spans="2:19" ht="15">
      <c r="B103" s="270"/>
      <c r="C103" s="238"/>
      <c r="D103" s="3"/>
      <c r="E103" s="354"/>
      <c r="F103"/>
      <c r="G103" s="280"/>
      <c r="H103" s="299"/>
      <c r="I103"/>
      <c r="J103"/>
      <c r="K103"/>
      <c r="L103"/>
      <c r="M103"/>
      <c r="N103"/>
      <c r="O103"/>
      <c r="P103"/>
      <c r="Q103" s="384"/>
      <c r="R103" s="99"/>
      <c r="S103" s="98"/>
    </row>
    <row r="104" spans="2:19" ht="15">
      <c r="B104" s="270"/>
      <c r="C104" s="238"/>
      <c r="D104" s="3"/>
      <c r="E104" s="354"/>
      <c r="F104"/>
      <c r="G104" s="280"/>
      <c r="H104"/>
      <c r="I104"/>
      <c r="J104"/>
      <c r="K104"/>
      <c r="L104"/>
      <c r="M104"/>
      <c r="N104"/>
      <c r="O104"/>
      <c r="P104"/>
      <c r="Q104" s="280"/>
      <c r="R104"/>
      <c r="S104" s="231"/>
    </row>
    <row r="105" spans="2:19" ht="15">
      <c r="B105" s="270"/>
      <c r="C105" s="238"/>
      <c r="D105" s="3"/>
      <c r="E105" s="354"/>
      <c r="F105"/>
      <c r="G105" s="280"/>
      <c r="H105"/>
      <c r="I105"/>
      <c r="J105"/>
      <c r="K105"/>
      <c r="L105"/>
      <c r="M105"/>
      <c r="N105"/>
      <c r="O105"/>
      <c r="P105"/>
      <c r="Q105" s="280"/>
      <c r="R105"/>
      <c r="S105" s="231"/>
    </row>
    <row r="106" spans="2:19" ht="15">
      <c r="B106" s="270"/>
      <c r="C106" s="238"/>
      <c r="D106" s="3"/>
      <c r="E106" s="354"/>
      <c r="F106"/>
      <c r="G106" s="280"/>
      <c r="H106" s="299"/>
      <c r="I106"/>
      <c r="J106"/>
      <c r="K106"/>
      <c r="L106"/>
      <c r="M106"/>
      <c r="N106"/>
      <c r="O106"/>
      <c r="P106"/>
      <c r="Q106" s="384"/>
      <c r="R106" s="99"/>
      <c r="S106" s="98"/>
    </row>
    <row r="107" spans="2:19" ht="15">
      <c r="B107" s="270"/>
      <c r="C107" s="238"/>
      <c r="D107" s="3"/>
      <c r="E107" s="354"/>
      <c r="F107"/>
      <c r="G107" s="280"/>
      <c r="H107" s="299"/>
      <c r="I107"/>
      <c r="J107"/>
      <c r="K107"/>
      <c r="L107"/>
      <c r="M107"/>
      <c r="N107"/>
      <c r="O107"/>
      <c r="P107"/>
      <c r="Q107" s="384"/>
      <c r="R107" s="99"/>
      <c r="S107" s="98"/>
    </row>
    <row r="108" spans="2:19" ht="15">
      <c r="B108" s="270"/>
      <c r="C108" s="238"/>
      <c r="D108" s="3"/>
      <c r="E108" s="354"/>
      <c r="F108"/>
      <c r="G108" s="280"/>
      <c r="H108"/>
      <c r="I108"/>
      <c r="J108"/>
      <c r="K108"/>
      <c r="L108"/>
      <c r="M108"/>
      <c r="N108"/>
      <c r="O108"/>
      <c r="P108"/>
      <c r="Q108" s="280"/>
      <c r="R108"/>
      <c r="S108" s="231"/>
    </row>
    <row r="109" spans="2:19" ht="15">
      <c r="B109" s="270"/>
      <c r="C109" s="238"/>
      <c r="D109" s="3"/>
      <c r="E109" s="354"/>
      <c r="F109"/>
      <c r="G109" s="280"/>
      <c r="H109" s="299"/>
      <c r="I109"/>
      <c r="J109"/>
      <c r="K109"/>
      <c r="L109"/>
      <c r="M109"/>
      <c r="N109"/>
      <c r="O109"/>
      <c r="P109"/>
      <c r="Q109" s="384"/>
      <c r="R109" s="99"/>
      <c r="S109" s="98"/>
    </row>
    <row r="110" spans="2:19" ht="15">
      <c r="B110" s="270"/>
      <c r="C110" s="238"/>
      <c r="D110"/>
      <c r="E110" s="300"/>
      <c r="F110"/>
      <c r="G110" s="280"/>
      <c r="H110"/>
      <c r="I110"/>
      <c r="J110"/>
      <c r="K110"/>
      <c r="L110"/>
      <c r="M110"/>
      <c r="N110"/>
      <c r="O110"/>
      <c r="P110"/>
      <c r="Q110" s="384"/>
      <c r="R110" s="99"/>
      <c r="S110" s="98"/>
    </row>
    <row r="111" spans="2:19" ht="15">
      <c r="B111" s="270"/>
      <c r="C111" s="238"/>
      <c r="D111"/>
      <c r="E111" s="300"/>
      <c r="F111"/>
      <c r="G111" s="280"/>
      <c r="H111"/>
      <c r="I111"/>
      <c r="J111"/>
      <c r="K111"/>
      <c r="L111"/>
      <c r="M111"/>
      <c r="N111"/>
      <c r="O111"/>
      <c r="P111"/>
      <c r="Q111" s="280"/>
      <c r="R111"/>
      <c r="S111" s="231"/>
    </row>
    <row r="112" spans="2:19" ht="15">
      <c r="B112" s="270"/>
      <c r="C112" s="238"/>
      <c r="D112"/>
      <c r="E112" s="300"/>
      <c r="F112"/>
      <c r="G112" s="280"/>
      <c r="H112"/>
      <c r="I112"/>
      <c r="J112"/>
      <c r="K112"/>
      <c r="L112"/>
      <c r="M112"/>
      <c r="N112"/>
      <c r="O112"/>
      <c r="P112"/>
      <c r="Q112" s="280"/>
      <c r="R112"/>
      <c r="S112" s="231"/>
    </row>
    <row r="113" spans="2:19" ht="15">
      <c r="B113" s="270"/>
      <c r="C113" s="238"/>
      <c r="D113"/>
      <c r="E113" s="300"/>
      <c r="F113"/>
      <c r="G113" s="280"/>
      <c r="H113" s="299"/>
      <c r="I113"/>
      <c r="J113"/>
      <c r="K113"/>
      <c r="L113"/>
      <c r="M113"/>
      <c r="N113"/>
      <c r="O113"/>
      <c r="P113"/>
      <c r="Q113" s="384"/>
      <c r="R113" s="99"/>
      <c r="S113" s="98"/>
    </row>
    <row r="114" spans="2:19" ht="15">
      <c r="B114" s="270"/>
      <c r="C114" s="238"/>
      <c r="D114"/>
      <c r="E114" s="300"/>
      <c r="F114"/>
      <c r="G114" s="280"/>
      <c r="H114"/>
      <c r="I114"/>
      <c r="J114"/>
      <c r="K114"/>
      <c r="L114"/>
      <c r="M114"/>
      <c r="N114"/>
      <c r="O114"/>
      <c r="P114"/>
      <c r="Q114" s="280"/>
      <c r="R114"/>
      <c r="S114" s="231"/>
    </row>
    <row r="115" spans="2:19" ht="15">
      <c r="B115" s="270"/>
      <c r="C115" s="238"/>
      <c r="D115"/>
      <c r="E115" s="300"/>
      <c r="F115"/>
      <c r="G115" s="280"/>
      <c r="H115" s="299"/>
      <c r="I115"/>
      <c r="J115"/>
      <c r="K115"/>
      <c r="L115"/>
      <c r="M115"/>
      <c r="N115"/>
      <c r="O115"/>
      <c r="P115"/>
      <c r="Q115" s="384"/>
      <c r="R115" s="99"/>
      <c r="S115" s="98"/>
    </row>
    <row r="116" spans="2:19" ht="15">
      <c r="B116" s="270"/>
      <c r="C116" s="238"/>
      <c r="D116"/>
      <c r="E116" s="300"/>
      <c r="F116"/>
      <c r="G116" s="280"/>
      <c r="H116" s="299"/>
      <c r="I116"/>
      <c r="J116"/>
      <c r="K116"/>
      <c r="L116"/>
      <c r="M116"/>
      <c r="N116"/>
      <c r="O116"/>
      <c r="P116"/>
      <c r="Q116" s="384"/>
      <c r="R116" s="99"/>
      <c r="S116" s="98"/>
    </row>
    <row r="117" spans="2:19" ht="15">
      <c r="B117" s="270"/>
      <c r="C117" s="238"/>
      <c r="D117"/>
      <c r="E117" s="277"/>
      <c r="F117" s="257"/>
      <c r="G117" s="304"/>
      <c r="H117" s="299"/>
      <c r="I117"/>
      <c r="J117"/>
      <c r="K117"/>
      <c r="L117"/>
      <c r="M117"/>
      <c r="N117"/>
      <c r="O117"/>
      <c r="P117"/>
      <c r="Q117" s="384"/>
      <c r="R117" s="99"/>
      <c r="S117" s="98"/>
    </row>
    <row r="118" spans="2:19" ht="15">
      <c r="B118" s="270"/>
      <c r="C118" s="238"/>
      <c r="D118"/>
      <c r="E118" s="300"/>
      <c r="F118"/>
      <c r="G118" s="280"/>
      <c r="H118" s="299"/>
      <c r="I118"/>
      <c r="J118"/>
      <c r="K118"/>
      <c r="L118"/>
      <c r="M118"/>
      <c r="N118"/>
      <c r="O118"/>
      <c r="P118"/>
      <c r="Q118" s="384"/>
      <c r="R118" s="99"/>
      <c r="S118" s="98"/>
    </row>
    <row r="119" spans="2:19" ht="15">
      <c r="B119" s="270"/>
      <c r="C119" s="238"/>
      <c r="D119"/>
      <c r="E119" s="300"/>
      <c r="F119"/>
      <c r="G119" s="280"/>
      <c r="H119"/>
      <c r="I119"/>
      <c r="J119"/>
      <c r="K119"/>
      <c r="L119"/>
      <c r="M119"/>
      <c r="N119"/>
      <c r="O119"/>
      <c r="P119"/>
      <c r="Q119" s="384"/>
      <c r="R119" s="99"/>
      <c r="S119" s="98"/>
    </row>
    <row r="120" spans="2:19" ht="15">
      <c r="B120" s="270"/>
      <c r="C120" s="238"/>
      <c r="D120"/>
      <c r="E120" s="300"/>
      <c r="F120"/>
      <c r="G120" s="280"/>
      <c r="H120" s="299"/>
      <c r="I120"/>
      <c r="J120"/>
      <c r="K120"/>
      <c r="L120"/>
      <c r="M120"/>
      <c r="N120"/>
      <c r="O120"/>
      <c r="P120"/>
      <c r="Q120" s="384"/>
      <c r="R120" s="99"/>
      <c r="S120" s="98"/>
    </row>
    <row r="121" spans="2:19" ht="15">
      <c r="B121" s="270"/>
      <c r="C121" s="238"/>
      <c r="D121"/>
      <c r="E121" s="277"/>
      <c r="F121" s="257"/>
      <c r="G121" s="304"/>
      <c r="H121" s="305"/>
      <c r="I121"/>
      <c r="J121"/>
      <c r="K121"/>
      <c r="L121"/>
      <c r="M121"/>
      <c r="N121"/>
      <c r="O121"/>
      <c r="P121"/>
      <c r="Q121" s="384"/>
      <c r="R121" s="99"/>
      <c r="S121" s="98"/>
    </row>
    <row r="122" spans="2:19" ht="15">
      <c r="B122" s="270"/>
      <c r="C122" s="238"/>
      <c r="D122"/>
      <c r="E122" s="300"/>
      <c r="F122"/>
      <c r="G122" s="280"/>
      <c r="H122"/>
      <c r="I122"/>
      <c r="J122"/>
      <c r="K122"/>
      <c r="L122"/>
      <c r="M122"/>
      <c r="N122"/>
      <c r="O122"/>
      <c r="P122"/>
      <c r="Q122" s="280"/>
      <c r="R122"/>
      <c r="S122" s="231"/>
    </row>
    <row r="123" spans="2:19" ht="15">
      <c r="B123" s="270"/>
      <c r="C123" s="238"/>
      <c r="D123"/>
      <c r="E123" s="300"/>
      <c r="F123"/>
      <c r="G123" s="280"/>
      <c r="H123" s="303"/>
      <c r="I123"/>
      <c r="J123"/>
      <c r="K123"/>
      <c r="L123"/>
      <c r="M123"/>
      <c r="N123"/>
      <c r="O123"/>
      <c r="P123"/>
      <c r="Q123" s="384"/>
      <c r="R123" s="99"/>
      <c r="S123" s="98"/>
    </row>
    <row r="124" spans="2:19" ht="15">
      <c r="B124" s="270"/>
      <c r="C124" s="238"/>
      <c r="D124"/>
      <c r="E124" s="300"/>
      <c r="F124"/>
      <c r="G124" s="280"/>
      <c r="H124" s="303"/>
      <c r="I124"/>
      <c r="J124"/>
      <c r="K124"/>
      <c r="L124"/>
      <c r="M124"/>
      <c r="N124"/>
      <c r="O124"/>
      <c r="P124"/>
      <c r="Q124" s="384"/>
      <c r="R124" s="99"/>
      <c r="S124" s="98"/>
    </row>
    <row r="125" spans="2:19" ht="15">
      <c r="B125" s="270"/>
      <c r="C125" s="238"/>
      <c r="D125"/>
      <c r="E125" s="277"/>
      <c r="F125" s="257"/>
      <c r="G125" s="304"/>
      <c r="H125" s="305"/>
      <c r="I125"/>
      <c r="J125"/>
      <c r="K125"/>
      <c r="L125"/>
      <c r="M125"/>
      <c r="N125"/>
      <c r="O125"/>
      <c r="P125"/>
      <c r="Q125" s="384"/>
      <c r="R125" s="99"/>
      <c r="S125" s="98"/>
    </row>
    <row r="126" spans="2:19" ht="15">
      <c r="B126" s="270"/>
      <c r="C126" s="238"/>
      <c r="D126"/>
      <c r="E126" s="300"/>
      <c r="F126"/>
      <c r="G126" s="280"/>
      <c r="H126" s="299"/>
      <c r="I126"/>
      <c r="J126"/>
      <c r="K126"/>
      <c r="L126"/>
      <c r="M126"/>
      <c r="N126"/>
      <c r="O126"/>
      <c r="P126"/>
      <c r="Q126" s="384"/>
      <c r="R126" s="99"/>
      <c r="S126" s="98"/>
    </row>
    <row r="127" spans="2:19" ht="15">
      <c r="B127" s="270"/>
      <c r="C127" s="238"/>
      <c r="D127"/>
      <c r="E127" s="300"/>
      <c r="F127"/>
      <c r="G127" s="280"/>
      <c r="H127"/>
      <c r="I127"/>
      <c r="J127"/>
      <c r="K127"/>
      <c r="L127"/>
      <c r="M127"/>
      <c r="N127"/>
      <c r="O127"/>
      <c r="P127"/>
      <c r="Q127" s="280"/>
      <c r="R127"/>
      <c r="S127" s="231"/>
    </row>
    <row r="128" spans="2:19" ht="15">
      <c r="B128" s="270"/>
      <c r="C128" s="238"/>
      <c r="D128"/>
      <c r="E128" s="300"/>
      <c r="F128"/>
      <c r="G128" s="280"/>
      <c r="H128" s="299"/>
      <c r="I128"/>
      <c r="J128"/>
      <c r="K128"/>
      <c r="L128"/>
      <c r="M128"/>
      <c r="N128"/>
      <c r="O128"/>
      <c r="P128"/>
      <c r="Q128" s="384"/>
      <c r="R128" s="99"/>
      <c r="S128" s="98"/>
    </row>
    <row r="129" spans="2:19" ht="15">
      <c r="B129" s="270"/>
      <c r="C129" s="238"/>
      <c r="D129"/>
      <c r="E129" s="300"/>
      <c r="F129"/>
      <c r="G129" s="280"/>
      <c r="H129" s="299"/>
      <c r="I129"/>
      <c r="J129"/>
      <c r="K129"/>
      <c r="L129"/>
      <c r="M129"/>
      <c r="N129"/>
      <c r="O129"/>
      <c r="P129"/>
      <c r="Q129" s="384"/>
      <c r="R129" s="99"/>
      <c r="S129" s="98"/>
    </row>
    <row r="130" spans="2:19" ht="15">
      <c r="B130" s="270"/>
      <c r="C130" s="238"/>
      <c r="D130"/>
      <c r="E130" s="300"/>
      <c r="F130"/>
      <c r="G130" s="280"/>
      <c r="H130"/>
      <c r="I130"/>
      <c r="J130"/>
      <c r="K130"/>
      <c r="L130"/>
      <c r="M130"/>
      <c r="N130"/>
      <c r="O130"/>
      <c r="P130"/>
      <c r="Q130" s="280"/>
      <c r="R130"/>
      <c r="S130" s="231"/>
    </row>
    <row r="131" spans="2:19" ht="15">
      <c r="B131" s="270"/>
      <c r="C131" s="238"/>
      <c r="D131"/>
      <c r="E131" s="300"/>
      <c r="F131"/>
      <c r="G131" s="280"/>
      <c r="H131" s="299"/>
      <c r="I131"/>
      <c r="J131"/>
      <c r="K131"/>
      <c r="L131"/>
      <c r="M131"/>
      <c r="N131"/>
      <c r="O131"/>
      <c r="P131"/>
      <c r="Q131" s="384"/>
      <c r="R131" s="99"/>
      <c r="S131" s="98"/>
    </row>
    <row r="132" spans="2:19" ht="15">
      <c r="B132" s="270"/>
      <c r="C132" s="238"/>
      <c r="D132"/>
      <c r="E132" s="300"/>
      <c r="F132"/>
      <c r="G132" s="280"/>
      <c r="H132" s="305"/>
      <c r="I132"/>
      <c r="J132"/>
      <c r="K132"/>
      <c r="L132"/>
      <c r="M132"/>
      <c r="N132"/>
      <c r="O132"/>
      <c r="P132"/>
      <c r="Q132" s="384"/>
      <c r="R132" s="99"/>
      <c r="S132" s="98"/>
    </row>
    <row r="133" spans="2:19" ht="15">
      <c r="B133" s="270"/>
      <c r="C133" s="238"/>
      <c r="D133"/>
      <c r="E133" s="277"/>
      <c r="F133" s="257"/>
      <c r="G133" s="304"/>
      <c r="H133" s="299"/>
      <c r="I133"/>
      <c r="J133"/>
      <c r="K133"/>
      <c r="L133"/>
      <c r="M133"/>
      <c r="N133"/>
      <c r="O133"/>
      <c r="P133"/>
      <c r="Q133" s="384"/>
      <c r="R133" s="99"/>
      <c r="S133" s="98"/>
    </row>
    <row r="134" spans="2:19" ht="15">
      <c r="B134" s="270"/>
      <c r="C134" s="238"/>
      <c r="D134"/>
      <c r="E134" s="300"/>
      <c r="F134"/>
      <c r="G134" s="280"/>
      <c r="H134"/>
      <c r="I134"/>
      <c r="J134"/>
      <c r="K134"/>
      <c r="L134"/>
      <c r="M134"/>
      <c r="N134"/>
      <c r="O134"/>
      <c r="P134"/>
      <c r="Q134" s="280"/>
      <c r="R134"/>
      <c r="S134" s="231"/>
    </row>
    <row r="135" spans="2:19" ht="15">
      <c r="B135" s="270"/>
      <c r="C135" s="238"/>
      <c r="D135"/>
      <c r="E135" s="300"/>
      <c r="F135"/>
      <c r="G135" s="280"/>
      <c r="H135" s="305"/>
      <c r="I135"/>
      <c r="J135"/>
      <c r="K135"/>
      <c r="L135"/>
      <c r="M135"/>
      <c r="N135"/>
      <c r="O135"/>
      <c r="P135"/>
      <c r="Q135" s="384"/>
      <c r="R135" s="99"/>
      <c r="S135" s="98"/>
    </row>
    <row r="136" spans="2:19" ht="15">
      <c r="B136" s="270"/>
      <c r="C136" s="238"/>
      <c r="D136"/>
      <c r="E136" s="300"/>
      <c r="F136"/>
      <c r="G136" s="280"/>
      <c r="H136" s="305"/>
      <c r="I136"/>
      <c r="J136"/>
      <c r="K136"/>
      <c r="L136"/>
      <c r="M136"/>
      <c r="N136"/>
      <c r="O136"/>
      <c r="P136"/>
      <c r="Q136" s="384"/>
      <c r="R136" s="99"/>
      <c r="S136" s="98"/>
    </row>
    <row r="137" spans="2:19" ht="15">
      <c r="B137" s="270"/>
      <c r="C137" s="238"/>
      <c r="D137"/>
      <c r="E137" s="300"/>
      <c r="F137"/>
      <c r="G137" s="280"/>
      <c r="H137" s="303"/>
      <c r="I137"/>
      <c r="J137"/>
      <c r="K137"/>
      <c r="L137"/>
      <c r="M137"/>
      <c r="N137"/>
      <c r="O137"/>
      <c r="P137"/>
      <c r="Q137" s="384"/>
      <c r="R137" s="99"/>
      <c r="S137" s="98"/>
    </row>
    <row r="138" spans="2:19" ht="15">
      <c r="B138" s="270"/>
      <c r="C138" s="238"/>
      <c r="D138"/>
      <c r="E138" s="300"/>
      <c r="F138"/>
      <c r="G138" s="280"/>
      <c r="H138" s="299"/>
      <c r="I138"/>
      <c r="J138"/>
      <c r="Q138" s="384"/>
      <c r="R138" s="99"/>
      <c r="S138" s="98"/>
    </row>
    <row r="139" spans="2:19" ht="15">
      <c r="B139" s="270"/>
      <c r="C139" s="238"/>
      <c r="D139"/>
      <c r="E139" s="277"/>
      <c r="F139" s="257"/>
      <c r="G139" s="304"/>
      <c r="H139" s="305"/>
      <c r="I139"/>
      <c r="J139"/>
      <c r="K139"/>
      <c r="L139"/>
      <c r="M139"/>
      <c r="N139"/>
      <c r="O139"/>
      <c r="P139"/>
      <c r="Q139" s="384"/>
      <c r="R139" s="99"/>
      <c r="S139" s="98"/>
    </row>
    <row r="140" spans="2:19" ht="15">
      <c r="B140" s="270"/>
      <c r="C140" s="238"/>
      <c r="D140"/>
      <c r="E140" s="300"/>
      <c r="F140"/>
      <c r="G140" s="280"/>
      <c r="H140" s="299"/>
      <c r="I140"/>
      <c r="J140"/>
      <c r="K140"/>
      <c r="L140"/>
      <c r="M140"/>
      <c r="N140"/>
      <c r="O140"/>
      <c r="P140"/>
      <c r="Q140" s="384"/>
      <c r="R140" s="99"/>
      <c r="S140" s="98"/>
    </row>
    <row r="141" spans="2:19" ht="15">
      <c r="B141" s="270"/>
      <c r="C141" s="238"/>
      <c r="D141"/>
      <c r="E141" s="300"/>
      <c r="F141"/>
      <c r="G141" s="280"/>
      <c r="H141" s="305"/>
      <c r="I141"/>
      <c r="J141"/>
      <c r="K141"/>
      <c r="L141"/>
      <c r="M141"/>
      <c r="N141"/>
      <c r="O141"/>
      <c r="P141"/>
      <c r="Q141" s="384"/>
      <c r="R141" s="99"/>
      <c r="S141" s="98"/>
    </row>
    <row r="142" spans="2:19" ht="15">
      <c r="B142" s="270"/>
      <c r="C142" s="238"/>
      <c r="D142"/>
      <c r="E142" s="300"/>
      <c r="F142"/>
      <c r="G142" s="280"/>
      <c r="H142"/>
      <c r="I142"/>
      <c r="J142"/>
      <c r="K142"/>
      <c r="L142"/>
      <c r="M142"/>
      <c r="N142"/>
      <c r="O142"/>
      <c r="P142"/>
      <c r="Q142" s="280"/>
      <c r="R142"/>
      <c r="S142" s="231"/>
    </row>
    <row r="143" spans="2:19" ht="15">
      <c r="B143" s="270"/>
      <c r="C143" s="238"/>
      <c r="D143"/>
      <c r="E143" s="300"/>
      <c r="F143"/>
      <c r="G143" s="280"/>
      <c r="H143" s="299"/>
      <c r="I143"/>
      <c r="J143"/>
      <c r="K143"/>
      <c r="L143"/>
      <c r="M143"/>
      <c r="N143"/>
      <c r="O143"/>
      <c r="P143"/>
      <c r="Q143" s="384"/>
      <c r="R143" s="99"/>
      <c r="S143" s="98"/>
    </row>
    <row r="144" spans="2:19" ht="15">
      <c r="B144" s="270"/>
      <c r="C144" s="238"/>
      <c r="D144"/>
      <c r="E144" s="300"/>
      <c r="F144"/>
      <c r="G144" s="280"/>
      <c r="H144" s="303"/>
      <c r="I144"/>
      <c r="J144"/>
      <c r="K144"/>
      <c r="L144"/>
      <c r="M144"/>
      <c r="N144"/>
      <c r="O144"/>
      <c r="P144"/>
      <c r="Q144" s="384"/>
      <c r="R144" s="99"/>
      <c r="S144" s="98"/>
    </row>
    <row r="145" spans="2:19" ht="15">
      <c r="B145" s="270"/>
      <c r="C145" s="238"/>
      <c r="D145"/>
      <c r="E145" s="300"/>
      <c r="F145"/>
      <c r="G145" s="280"/>
      <c r="H145"/>
      <c r="I145"/>
      <c r="J145"/>
      <c r="K145"/>
      <c r="L145"/>
      <c r="M145"/>
      <c r="N145"/>
      <c r="O145"/>
      <c r="P145"/>
      <c r="Q145" s="280"/>
      <c r="R145"/>
      <c r="S145" s="231"/>
    </row>
    <row r="146" spans="2:19" ht="15">
      <c r="B146" s="270"/>
      <c r="C146" s="238"/>
      <c r="D146"/>
      <c r="E146" s="300"/>
      <c r="F146"/>
      <c r="G146" s="280"/>
      <c r="H146"/>
      <c r="I146"/>
      <c r="J146"/>
      <c r="K146"/>
      <c r="L146"/>
      <c r="M146"/>
      <c r="N146"/>
      <c r="O146"/>
      <c r="P146"/>
      <c r="Q146" s="280"/>
      <c r="R146"/>
      <c r="S146" s="231"/>
    </row>
    <row r="147" spans="2:19" ht="15">
      <c r="B147" s="270"/>
      <c r="C147" s="238"/>
      <c r="D147"/>
      <c r="E147" s="277"/>
      <c r="F147" s="257"/>
      <c r="G147" s="304"/>
      <c r="H147" s="305"/>
      <c r="I147"/>
      <c r="J147"/>
      <c r="K147"/>
      <c r="L147"/>
      <c r="M147"/>
      <c r="N147"/>
      <c r="O147"/>
      <c r="P147"/>
      <c r="Q147" s="384"/>
      <c r="R147" s="99"/>
      <c r="S147" s="98"/>
    </row>
    <row r="148" spans="2:19" ht="15">
      <c r="B148" s="270"/>
      <c r="C148" s="238"/>
      <c r="D148"/>
      <c r="E148" s="300"/>
      <c r="F148"/>
      <c r="G148" s="280"/>
      <c r="H148" s="303"/>
      <c r="I148"/>
      <c r="J148"/>
      <c r="K148"/>
      <c r="L148"/>
      <c r="M148"/>
      <c r="N148"/>
      <c r="O148"/>
      <c r="P148"/>
      <c r="Q148" s="384"/>
      <c r="R148" s="99"/>
      <c r="S148" s="98"/>
    </row>
    <row r="149" spans="2:19" ht="15">
      <c r="B149" s="270"/>
      <c r="C149" s="238"/>
      <c r="D149"/>
      <c r="E149" s="300"/>
      <c r="F149"/>
      <c r="G149" s="280"/>
      <c r="H149" s="303"/>
      <c r="I149"/>
      <c r="J149"/>
      <c r="K149"/>
      <c r="L149"/>
      <c r="M149"/>
      <c r="N149"/>
      <c r="O149"/>
      <c r="P149"/>
      <c r="Q149" s="384"/>
      <c r="R149" s="99"/>
      <c r="S149" s="98"/>
    </row>
    <row r="150" spans="2:19" ht="15">
      <c r="B150" s="270"/>
      <c r="C150" s="238"/>
      <c r="D150"/>
      <c r="E150" s="300"/>
      <c r="F150"/>
      <c r="G150" s="280"/>
      <c r="H150" s="303"/>
      <c r="I150"/>
      <c r="J150"/>
      <c r="K150"/>
      <c r="L150"/>
      <c r="M150"/>
      <c r="N150"/>
      <c r="O150"/>
      <c r="P150"/>
      <c r="Q150" s="384"/>
      <c r="R150" s="99"/>
      <c r="S150" s="98"/>
    </row>
    <row r="151" spans="2:19" ht="15">
      <c r="B151" s="270"/>
      <c r="C151" s="238"/>
      <c r="D151"/>
      <c r="E151" s="300"/>
      <c r="F151"/>
      <c r="G151" s="280"/>
      <c r="H151"/>
      <c r="I151"/>
      <c r="J151"/>
      <c r="K151"/>
      <c r="L151"/>
      <c r="M151"/>
      <c r="N151"/>
      <c r="O151"/>
      <c r="P151"/>
      <c r="Q151" s="280"/>
      <c r="R151"/>
      <c r="S151" s="231"/>
    </row>
    <row r="152" spans="2:19" ht="15">
      <c r="B152" s="270"/>
      <c r="C152" s="238"/>
      <c r="D152"/>
      <c r="E152" s="300"/>
      <c r="F152"/>
      <c r="G152" s="280"/>
      <c r="H152"/>
      <c r="I152"/>
      <c r="J152"/>
      <c r="K152"/>
      <c r="L152"/>
      <c r="M152"/>
      <c r="N152"/>
      <c r="O152"/>
      <c r="P152"/>
      <c r="Q152" s="280"/>
      <c r="R152"/>
      <c r="S152" s="231"/>
    </row>
    <row r="153" spans="2:19" ht="15">
      <c r="B153" s="270"/>
      <c r="C153" s="238"/>
      <c r="D153"/>
      <c r="E153" s="300"/>
      <c r="F153"/>
      <c r="G153" s="280"/>
      <c r="H153"/>
      <c r="I153"/>
      <c r="J153"/>
      <c r="K153"/>
      <c r="L153"/>
      <c r="M153"/>
      <c r="N153"/>
      <c r="O153"/>
      <c r="P153"/>
      <c r="Q153" s="280"/>
      <c r="R153"/>
      <c r="S153" s="231"/>
    </row>
    <row r="154" spans="2:19" ht="15">
      <c r="B154" s="270"/>
      <c r="C154" s="238"/>
      <c r="D154"/>
      <c r="E154" s="300"/>
      <c r="F154"/>
      <c r="G154" s="280"/>
      <c r="H154"/>
      <c r="I154"/>
      <c r="J154"/>
      <c r="K154"/>
      <c r="L154"/>
      <c r="M154"/>
      <c r="N154"/>
      <c r="O154"/>
      <c r="P154"/>
      <c r="Q154" s="280"/>
      <c r="R154"/>
      <c r="S154" s="231"/>
    </row>
    <row r="155" spans="2:19" ht="15">
      <c r="B155" s="270"/>
      <c r="C155" s="238"/>
      <c r="D155"/>
      <c r="E155" s="300"/>
      <c r="F155"/>
      <c r="G155" s="280"/>
      <c r="H155"/>
      <c r="I155"/>
      <c r="J155"/>
      <c r="K155"/>
      <c r="L155"/>
      <c r="M155"/>
      <c r="N155"/>
      <c r="O155"/>
      <c r="P155"/>
      <c r="Q155" s="280"/>
      <c r="R155"/>
      <c r="S155" s="231"/>
    </row>
    <row r="156" spans="2:19" ht="15">
      <c r="B156" s="270"/>
      <c r="C156" s="238"/>
      <c r="D156"/>
      <c r="E156" s="300"/>
      <c r="F156"/>
      <c r="G156" s="280"/>
      <c r="H156"/>
      <c r="I156"/>
      <c r="J156"/>
      <c r="K156"/>
      <c r="L156"/>
      <c r="M156"/>
      <c r="N156"/>
      <c r="O156"/>
      <c r="P156"/>
      <c r="Q156" s="280"/>
      <c r="R156"/>
      <c r="S156" s="231"/>
    </row>
    <row r="157" spans="2:19" ht="15">
      <c r="B157" s="270"/>
      <c r="C157" s="238"/>
      <c r="D157"/>
      <c r="E157" s="300"/>
      <c r="F157"/>
      <c r="G157" s="280"/>
      <c r="H157"/>
      <c r="I157"/>
      <c r="J157"/>
      <c r="K157"/>
      <c r="L157"/>
      <c r="M157"/>
      <c r="N157"/>
      <c r="O157"/>
      <c r="P157"/>
      <c r="Q157" s="280"/>
      <c r="R157"/>
      <c r="S157" s="231"/>
    </row>
    <row r="158" spans="2:19" ht="15">
      <c r="B158" s="270"/>
      <c r="C158" s="238"/>
      <c r="D158"/>
      <c r="E158" s="300"/>
      <c r="F158"/>
      <c r="G158" s="280"/>
      <c r="H158"/>
      <c r="I158"/>
      <c r="J158"/>
      <c r="K158"/>
      <c r="L158"/>
      <c r="M158"/>
      <c r="N158"/>
      <c r="O158"/>
      <c r="P158"/>
      <c r="Q158" s="280"/>
      <c r="R158"/>
      <c r="S158" s="231"/>
    </row>
    <row r="159" spans="2:19" ht="15">
      <c r="B159" s="270"/>
      <c r="C159" s="238"/>
      <c r="D159"/>
      <c r="E159" s="300"/>
      <c r="F159"/>
      <c r="G159" s="280"/>
      <c r="H159"/>
      <c r="I159"/>
      <c r="J159"/>
      <c r="K159"/>
      <c r="L159"/>
      <c r="M159"/>
      <c r="N159"/>
      <c r="O159"/>
      <c r="P159"/>
      <c r="Q159" s="280"/>
      <c r="R159"/>
      <c r="S159" s="231"/>
    </row>
    <row r="160" spans="2:19" ht="15">
      <c r="B160" s="270"/>
      <c r="C160" s="238"/>
      <c r="D160"/>
      <c r="E160" s="300"/>
      <c r="F160"/>
      <c r="G160" s="280"/>
      <c r="H160"/>
      <c r="I160"/>
      <c r="J160"/>
      <c r="K160"/>
      <c r="L160"/>
      <c r="M160"/>
      <c r="N160"/>
      <c r="O160"/>
      <c r="P160"/>
      <c r="Q160" s="280"/>
      <c r="R160"/>
      <c r="S160" s="231"/>
    </row>
    <row r="161" spans="2:19" ht="15">
      <c r="B161" s="270"/>
      <c r="C161" s="238"/>
      <c r="D161"/>
      <c r="E161" s="300"/>
      <c r="F161"/>
      <c r="G161" s="280"/>
      <c r="H161"/>
      <c r="I161"/>
      <c r="J161"/>
      <c r="K161"/>
      <c r="L161"/>
      <c r="M161"/>
      <c r="N161"/>
      <c r="O161"/>
      <c r="P161"/>
      <c r="Q161" s="280"/>
      <c r="R161"/>
      <c r="S161" s="231"/>
    </row>
    <row r="162" spans="2:19" ht="15">
      <c r="B162" s="270"/>
      <c r="C162" s="238"/>
      <c r="D162"/>
      <c r="E162" s="300"/>
      <c r="F162"/>
      <c r="G162" s="280"/>
      <c r="H162"/>
      <c r="I162"/>
      <c r="J162"/>
      <c r="K162"/>
      <c r="L162"/>
      <c r="M162"/>
      <c r="N162"/>
      <c r="O162"/>
      <c r="P162"/>
      <c r="Q162" s="280"/>
      <c r="R162"/>
      <c r="S162" s="231"/>
    </row>
    <row r="163" spans="2:19" ht="15">
      <c r="B163" s="270"/>
      <c r="C163" s="238"/>
      <c r="D163"/>
      <c r="E163" s="277"/>
      <c r="F163" s="257"/>
      <c r="G163" s="304"/>
      <c r="H163" s="299"/>
      <c r="I163"/>
      <c r="J163"/>
      <c r="K163"/>
      <c r="L163"/>
      <c r="M163"/>
      <c r="N163"/>
      <c r="O163"/>
      <c r="P163"/>
      <c r="Q163" s="384"/>
      <c r="R163" s="99"/>
      <c r="S163" s="98"/>
    </row>
    <row r="164" spans="2:19" ht="15">
      <c r="B164" s="270"/>
      <c r="C164" s="238"/>
      <c r="D164"/>
      <c r="E164" s="300"/>
      <c r="F164"/>
      <c r="G164" s="280"/>
      <c r="H164" s="299"/>
      <c r="I164"/>
      <c r="J164"/>
      <c r="K164"/>
      <c r="L164"/>
      <c r="M164"/>
      <c r="N164"/>
      <c r="O164"/>
      <c r="P164"/>
      <c r="Q164" s="384"/>
      <c r="R164" s="99"/>
      <c r="S164" s="98"/>
    </row>
    <row r="165" spans="2:19" ht="15">
      <c r="B165" s="270"/>
      <c r="C165" s="238"/>
      <c r="D165"/>
      <c r="E165" s="300"/>
      <c r="F165"/>
      <c r="G165" s="280"/>
      <c r="H165"/>
      <c r="I165"/>
      <c r="J165"/>
      <c r="K165"/>
      <c r="L165"/>
      <c r="M165"/>
      <c r="N165"/>
      <c r="O165"/>
      <c r="P165"/>
      <c r="Q165" s="280"/>
      <c r="R165"/>
      <c r="S165" s="231"/>
    </row>
    <row r="166" spans="2:19" ht="15">
      <c r="B166" s="270"/>
      <c r="C166" s="238"/>
      <c r="D166"/>
      <c r="E166" s="300"/>
      <c r="F166"/>
      <c r="G166" s="280"/>
      <c r="H166"/>
      <c r="I166"/>
      <c r="J166"/>
      <c r="K166"/>
      <c r="L166"/>
      <c r="M166"/>
      <c r="N166"/>
      <c r="O166"/>
      <c r="P166"/>
      <c r="Q166" s="280"/>
      <c r="R166"/>
      <c r="S166" s="231"/>
    </row>
    <row r="167" spans="2:19">
      <c r="B167" s="270"/>
      <c r="C167" s="238"/>
      <c r="F167" s="237"/>
      <c r="G167" s="281"/>
    </row>
    <row r="168" spans="2:19">
      <c r="B168" s="270"/>
      <c r="C168" s="238"/>
      <c r="F168" s="237"/>
      <c r="G168" s="281"/>
    </row>
    <row r="169" spans="2:19">
      <c r="B169" s="270"/>
      <c r="C169" s="238"/>
      <c r="F169" s="237"/>
      <c r="G169" s="281"/>
    </row>
    <row r="170" spans="2:19">
      <c r="B170" s="270"/>
      <c r="C170" s="238"/>
      <c r="F170" s="237"/>
      <c r="G170" s="281"/>
    </row>
    <row r="171" spans="2:19">
      <c r="B171" s="270"/>
      <c r="C171" s="238"/>
      <c r="F171" s="237"/>
      <c r="G171" s="281"/>
    </row>
    <row r="172" spans="2:19">
      <c r="B172" s="270"/>
      <c r="C172" s="238"/>
      <c r="F172" s="237"/>
      <c r="G172" s="281"/>
    </row>
    <row r="173" spans="2:19">
      <c r="B173" s="270"/>
      <c r="C173" s="238"/>
      <c r="F173" s="237"/>
      <c r="G173" s="281"/>
    </row>
    <row r="174" spans="2:19" ht="15">
      <c r="C174"/>
      <c r="D174"/>
      <c r="E174" s="300"/>
      <c r="F174"/>
      <c r="G174" s="280"/>
      <c r="H174"/>
      <c r="I174"/>
      <c r="J174"/>
      <c r="K174"/>
      <c r="L174"/>
      <c r="M174"/>
      <c r="N174"/>
      <c r="O174"/>
      <c r="P174"/>
      <c r="Q174" s="280"/>
      <c r="R174"/>
      <c r="S174"/>
    </row>
    <row r="175" spans="2:19" ht="15">
      <c r="B175" s="292"/>
      <c r="C175" s="293"/>
      <c r="D175" s="294"/>
      <c r="E175" s="318"/>
      <c r="F175" s="294"/>
      <c r="G175" s="297"/>
      <c r="H175" s="296"/>
      <c r="I175" s="296"/>
      <c r="J175" s="296"/>
      <c r="K175" s="296"/>
      <c r="L175" s="296"/>
      <c r="M175" s="296"/>
      <c r="N175" s="296"/>
      <c r="O175" s="296"/>
      <c r="P175" s="296"/>
      <c r="Q175" s="383"/>
      <c r="R175" s="286"/>
      <c r="S175" s="286"/>
    </row>
    <row r="176" spans="2:19" ht="15">
      <c r="B176" s="271" t="s">
        <v>15</v>
      </c>
      <c r="C176" s="238"/>
      <c r="D176" s="3"/>
      <c r="E176" s="354"/>
      <c r="F176" s="261"/>
      <c r="G176"/>
      <c r="H176"/>
      <c r="I176"/>
      <c r="J176"/>
      <c r="K176"/>
      <c r="L176"/>
      <c r="M176"/>
      <c r="N176"/>
      <c r="O176"/>
      <c r="P176"/>
      <c r="Q176" s="280"/>
      <c r="R176"/>
      <c r="S176" s="231"/>
    </row>
    <row r="177" spans="2:19" ht="15">
      <c r="B177" s="271"/>
      <c r="C177" s="238"/>
      <c r="D177" s="3"/>
      <c r="E177" s="354"/>
      <c r="F177" s="261"/>
      <c r="G177"/>
      <c r="H177"/>
      <c r="I177"/>
      <c r="J177"/>
      <c r="K177"/>
      <c r="L177"/>
      <c r="M177"/>
      <c r="N177"/>
      <c r="O177"/>
      <c r="P177"/>
      <c r="Q177" s="280"/>
      <c r="R177"/>
      <c r="S177" s="231"/>
    </row>
    <row r="178" spans="2:19" ht="15">
      <c r="B178" s="271"/>
      <c r="C178" s="238"/>
      <c r="D178" s="3"/>
      <c r="E178" s="354"/>
      <c r="F178" s="261"/>
      <c r="G178"/>
      <c r="H178"/>
      <c r="I178"/>
      <c r="J178"/>
      <c r="K178"/>
      <c r="L178"/>
      <c r="M178"/>
      <c r="N178"/>
      <c r="O178"/>
      <c r="P178"/>
      <c r="Q178" s="280"/>
      <c r="R178"/>
      <c r="S178" s="231"/>
    </row>
    <row r="179" spans="2:19" ht="15">
      <c r="B179" s="271"/>
      <c r="C179" s="238"/>
      <c r="D179" s="3"/>
      <c r="E179" s="354"/>
      <c r="F179" s="261"/>
      <c r="G179"/>
      <c r="H179"/>
      <c r="I179"/>
      <c r="J179"/>
      <c r="K179"/>
      <c r="L179"/>
      <c r="M179"/>
      <c r="N179"/>
      <c r="O179"/>
      <c r="P179"/>
      <c r="Q179" s="280"/>
      <c r="R179"/>
      <c r="S179" s="231"/>
    </row>
    <row r="180" spans="2:19" ht="15">
      <c r="B180" s="271"/>
      <c r="C180" s="238"/>
      <c r="D180"/>
      <c r="E180" s="300"/>
      <c r="F180" s="261"/>
      <c r="G180"/>
      <c r="H180"/>
      <c r="I180"/>
      <c r="J180"/>
      <c r="K180"/>
      <c r="L180"/>
      <c r="M180"/>
      <c r="N180"/>
      <c r="O180"/>
      <c r="P180"/>
      <c r="Q180" s="280"/>
      <c r="R180"/>
      <c r="S180" s="231"/>
    </row>
    <row r="181" spans="2:19" ht="15">
      <c r="B181" s="271"/>
      <c r="C181" s="238"/>
      <c r="D181"/>
      <c r="E181" s="300"/>
      <c r="F181" s="261"/>
      <c r="G181"/>
      <c r="H181"/>
      <c r="I181"/>
      <c r="J181"/>
      <c r="K181"/>
      <c r="L181"/>
      <c r="M181"/>
      <c r="N181"/>
      <c r="O181"/>
      <c r="P181"/>
      <c r="Q181" s="280"/>
      <c r="R181"/>
      <c r="S181" s="231"/>
    </row>
    <row r="182" spans="2:19" ht="15">
      <c r="B182" s="271"/>
      <c r="C182" s="238"/>
      <c r="D182"/>
      <c r="E182" s="300"/>
      <c r="F182" s="261"/>
      <c r="G182"/>
      <c r="H182"/>
      <c r="I182"/>
      <c r="J182"/>
      <c r="K182"/>
      <c r="L182"/>
      <c r="M182"/>
      <c r="N182"/>
      <c r="O182"/>
      <c r="P182"/>
      <c r="Q182" s="280"/>
      <c r="R182"/>
      <c r="S182" s="231"/>
    </row>
    <row r="183" spans="2:19" ht="15">
      <c r="B183" s="271"/>
      <c r="C183" s="238"/>
      <c r="D183"/>
      <c r="E183" s="300"/>
      <c r="F183" s="261"/>
      <c r="G183"/>
      <c r="H183"/>
      <c r="I183"/>
      <c r="J183"/>
      <c r="K183"/>
      <c r="L183"/>
      <c r="M183"/>
      <c r="N183"/>
      <c r="O183"/>
      <c r="P183"/>
      <c r="Q183" s="280"/>
      <c r="R183"/>
      <c r="S183" s="231"/>
    </row>
    <row r="184" spans="2:19" ht="15">
      <c r="B184" s="271"/>
      <c r="C184" s="238"/>
      <c r="D184"/>
      <c r="E184" s="300"/>
      <c r="F184" s="261"/>
      <c r="G184"/>
      <c r="H184"/>
      <c r="I184"/>
      <c r="J184"/>
      <c r="K184"/>
      <c r="L184"/>
      <c r="M184"/>
      <c r="N184"/>
      <c r="O184"/>
      <c r="P184"/>
      <c r="Q184" s="280"/>
      <c r="R184"/>
      <c r="S184" s="231"/>
    </row>
    <row r="185" spans="2:19" ht="15">
      <c r="B185" s="271"/>
      <c r="C185" s="238"/>
      <c r="D185"/>
      <c r="E185" s="300"/>
      <c r="F185" s="261"/>
      <c r="G185"/>
      <c r="H185"/>
      <c r="I185"/>
      <c r="J185"/>
      <c r="K185"/>
      <c r="L185"/>
      <c r="M185"/>
      <c r="N185"/>
      <c r="O185"/>
      <c r="P185"/>
      <c r="Q185" s="280"/>
      <c r="R185"/>
      <c r="S185" s="231"/>
    </row>
    <row r="186" spans="2:19" ht="15">
      <c r="B186" s="271"/>
      <c r="C186" s="238"/>
      <c r="D186"/>
      <c r="E186" s="300"/>
      <c r="F186" s="261"/>
      <c r="G186"/>
      <c r="H186"/>
      <c r="I186"/>
      <c r="J186"/>
      <c r="K186"/>
      <c r="L186"/>
      <c r="M186"/>
      <c r="N186"/>
      <c r="O186"/>
      <c r="P186"/>
      <c r="Q186" s="280"/>
      <c r="R186"/>
      <c r="S186" s="231"/>
    </row>
    <row r="187" spans="2:19" ht="15">
      <c r="B187" s="271"/>
      <c r="C187" s="238"/>
      <c r="D187"/>
      <c r="E187" s="300"/>
      <c r="F187" s="261"/>
      <c r="G187"/>
      <c r="H187"/>
      <c r="I187"/>
      <c r="J187"/>
      <c r="K187"/>
      <c r="L187"/>
      <c r="M187"/>
      <c r="N187"/>
      <c r="O187"/>
      <c r="P187"/>
      <c r="Q187" s="280"/>
      <c r="R187"/>
      <c r="S187" s="231"/>
    </row>
    <row r="188" spans="2:19" ht="15">
      <c r="B188" s="271"/>
      <c r="C188" s="238"/>
      <c r="D188"/>
      <c r="E188" s="300"/>
      <c r="F188" s="261"/>
      <c r="G188"/>
      <c r="H188"/>
      <c r="I188"/>
      <c r="J188"/>
      <c r="K188"/>
      <c r="L188"/>
      <c r="M188"/>
      <c r="N188"/>
      <c r="O188"/>
      <c r="P188"/>
      <c r="Q188" s="280"/>
      <c r="R188"/>
      <c r="S188" s="231"/>
    </row>
    <row r="189" spans="2:19" ht="15">
      <c r="B189" s="271"/>
      <c r="C189" s="238"/>
      <c r="D189"/>
      <c r="E189" s="300"/>
      <c r="F189" s="261"/>
      <c r="G189"/>
      <c r="H189"/>
      <c r="I189"/>
      <c r="J189"/>
      <c r="K189"/>
      <c r="L189"/>
      <c r="M189"/>
      <c r="N189"/>
      <c r="O189"/>
      <c r="P189"/>
      <c r="Q189" s="280"/>
      <c r="R189"/>
      <c r="S189" s="231"/>
    </row>
    <row r="190" spans="2:19" ht="15">
      <c r="B190" s="271"/>
      <c r="C190" s="238"/>
      <c r="D190"/>
      <c r="E190" s="300"/>
      <c r="F190" s="261"/>
      <c r="G190"/>
      <c r="H190"/>
      <c r="I190"/>
      <c r="J190"/>
      <c r="K190"/>
      <c r="L190"/>
      <c r="M190"/>
      <c r="N190"/>
      <c r="O190"/>
      <c r="P190"/>
      <c r="Q190" s="280"/>
      <c r="R190"/>
      <c r="S190" s="231"/>
    </row>
    <row r="191" spans="2:19" ht="15">
      <c r="B191" s="271"/>
      <c r="C191" s="238"/>
      <c r="D191"/>
      <c r="E191" s="300"/>
      <c r="F191" s="261"/>
      <c r="G191"/>
      <c r="H191"/>
      <c r="I191"/>
      <c r="J191"/>
      <c r="K191"/>
      <c r="L191"/>
      <c r="M191"/>
      <c r="N191"/>
      <c r="O191"/>
      <c r="P191"/>
      <c r="Q191" s="280"/>
      <c r="R191"/>
      <c r="S191" s="231"/>
    </row>
    <row r="192" spans="2:19" ht="15">
      <c r="B192" s="271"/>
      <c r="C192" s="238"/>
      <c r="D192"/>
      <c r="E192" s="300"/>
      <c r="F192" s="261"/>
      <c r="G192"/>
      <c r="H192"/>
      <c r="I192"/>
      <c r="J192"/>
      <c r="K192"/>
      <c r="L192"/>
      <c r="M192"/>
      <c r="N192"/>
      <c r="O192"/>
      <c r="P192"/>
      <c r="Q192" s="280"/>
      <c r="R192"/>
      <c r="S192" s="231"/>
    </row>
    <row r="193" spans="2:19" ht="15">
      <c r="B193" s="271"/>
      <c r="C193" s="238"/>
      <c r="D193"/>
      <c r="E193" s="300"/>
      <c r="F193" s="261"/>
      <c r="G193"/>
      <c r="H193"/>
      <c r="I193"/>
      <c r="J193"/>
      <c r="K193"/>
      <c r="L193"/>
      <c r="M193"/>
      <c r="N193"/>
      <c r="O193"/>
      <c r="P193"/>
      <c r="Q193" s="280"/>
      <c r="R193"/>
      <c r="S193" s="231"/>
    </row>
    <row r="194" spans="2:19" ht="15">
      <c r="B194" s="271"/>
      <c r="C194" s="238"/>
      <c r="D194"/>
      <c r="E194" s="300"/>
      <c r="F194" s="261"/>
      <c r="G194"/>
      <c r="H194"/>
      <c r="I194"/>
      <c r="J194"/>
      <c r="K194"/>
      <c r="L194"/>
      <c r="M194"/>
      <c r="N194"/>
      <c r="O194"/>
      <c r="P194"/>
      <c r="Q194" s="280"/>
      <c r="R194"/>
      <c r="S194" s="231"/>
    </row>
    <row r="195" spans="2:19" ht="15">
      <c r="B195" s="271"/>
      <c r="C195" s="238"/>
      <c r="D195"/>
      <c r="E195" s="300"/>
      <c r="F195" s="261"/>
      <c r="G195"/>
      <c r="H195"/>
      <c r="I195"/>
      <c r="J195"/>
      <c r="K195"/>
      <c r="L195"/>
      <c r="M195"/>
      <c r="N195"/>
      <c r="O195"/>
      <c r="P195"/>
      <c r="Q195" s="280"/>
      <c r="R195"/>
      <c r="S195" s="231"/>
    </row>
    <row r="196" spans="2:19" ht="15">
      <c r="B196" s="271"/>
      <c r="C196" s="238"/>
      <c r="D196" s="3"/>
      <c r="E196" s="354"/>
      <c r="F196" s="261"/>
      <c r="G196"/>
      <c r="H196"/>
      <c r="I196"/>
      <c r="J196"/>
      <c r="K196"/>
      <c r="L196"/>
      <c r="M196"/>
      <c r="N196"/>
      <c r="O196"/>
      <c r="P196"/>
      <c r="Q196" s="280"/>
      <c r="R196"/>
      <c r="S196" s="231"/>
    </row>
    <row r="197" spans="2:19" ht="15">
      <c r="B197" s="271"/>
      <c r="C197" s="238"/>
      <c r="D197"/>
      <c r="E197" s="300"/>
      <c r="F197" s="261"/>
      <c r="G197"/>
      <c r="H197"/>
      <c r="I197"/>
      <c r="J197"/>
      <c r="K197"/>
      <c r="L197"/>
      <c r="M197"/>
      <c r="N197"/>
      <c r="O197"/>
      <c r="P197"/>
      <c r="Q197" s="280"/>
      <c r="R197"/>
      <c r="S197" s="231"/>
    </row>
    <row r="198" spans="2:19" ht="15">
      <c r="B198" s="271"/>
      <c r="C198" s="238"/>
      <c r="D198"/>
      <c r="E198" s="300"/>
      <c r="F198" s="261"/>
      <c r="G198"/>
      <c r="H198"/>
      <c r="I198"/>
      <c r="J198"/>
      <c r="K198"/>
      <c r="L198"/>
      <c r="M198"/>
      <c r="N198"/>
      <c r="O198"/>
      <c r="P198"/>
      <c r="Q198" s="280"/>
      <c r="R198"/>
      <c r="S198" s="231"/>
    </row>
    <row r="199" spans="2:19" ht="15">
      <c r="B199" s="271"/>
      <c r="C199" s="238"/>
      <c r="D199"/>
      <c r="E199" s="300"/>
      <c r="F199" s="261"/>
      <c r="G199"/>
      <c r="H199"/>
      <c r="I199"/>
      <c r="J199"/>
      <c r="K199"/>
      <c r="L199"/>
      <c r="M199"/>
      <c r="N199"/>
      <c r="O199"/>
      <c r="P199"/>
      <c r="Q199" s="280"/>
      <c r="R199"/>
      <c r="S199" s="231"/>
    </row>
    <row r="200" spans="2:19" ht="15">
      <c r="B200" s="271"/>
      <c r="C200" s="238"/>
      <c r="D200"/>
      <c r="E200" s="300"/>
      <c r="F200" s="261"/>
      <c r="G200"/>
      <c r="H200"/>
      <c r="I200"/>
      <c r="J200"/>
      <c r="K200"/>
      <c r="L200"/>
      <c r="M200"/>
      <c r="N200"/>
      <c r="O200"/>
      <c r="P200"/>
      <c r="Q200" s="280"/>
      <c r="R200"/>
      <c r="S200" s="231"/>
    </row>
    <row r="201" spans="2:19" ht="15">
      <c r="B201" s="271"/>
      <c r="C201" s="238"/>
      <c r="D201"/>
      <c r="E201" s="300"/>
      <c r="F201" s="261"/>
      <c r="G201"/>
      <c r="H201"/>
      <c r="I201"/>
      <c r="J201"/>
      <c r="K201"/>
      <c r="L201"/>
      <c r="M201"/>
      <c r="N201"/>
      <c r="O201"/>
      <c r="P201"/>
      <c r="Q201" s="280"/>
      <c r="R201"/>
      <c r="S201" s="231"/>
    </row>
    <row r="202" spans="2:19" ht="15">
      <c r="B202" s="271"/>
      <c r="C202" s="238"/>
      <c r="D202"/>
      <c r="E202" s="300"/>
      <c r="F202" s="261"/>
      <c r="G202"/>
      <c r="H202"/>
      <c r="I202"/>
      <c r="J202"/>
      <c r="K202"/>
      <c r="L202"/>
      <c r="M202"/>
      <c r="N202"/>
      <c r="O202"/>
      <c r="P202"/>
      <c r="Q202" s="280"/>
      <c r="R202"/>
      <c r="S202" s="231"/>
    </row>
    <row r="203" spans="2:19" ht="15">
      <c r="B203" s="271"/>
      <c r="C203" s="238"/>
      <c r="D203"/>
      <c r="E203" s="300"/>
      <c r="F203" s="261"/>
      <c r="G203"/>
      <c r="H203"/>
      <c r="I203"/>
      <c r="J203"/>
      <c r="K203"/>
      <c r="L203"/>
      <c r="M203"/>
      <c r="N203"/>
      <c r="O203"/>
      <c r="P203"/>
      <c r="Q203" s="280"/>
      <c r="R203"/>
      <c r="S203" s="231"/>
    </row>
    <row r="204" spans="2:19" ht="15">
      <c r="B204" s="271"/>
      <c r="C204" s="238"/>
      <c r="D204"/>
      <c r="E204" s="300"/>
      <c r="F204" s="261"/>
      <c r="G204"/>
      <c r="H204"/>
      <c r="I204"/>
      <c r="J204"/>
      <c r="K204"/>
      <c r="L204"/>
      <c r="M204"/>
      <c r="N204"/>
      <c r="O204"/>
      <c r="P204"/>
      <c r="Q204" s="280"/>
      <c r="R204"/>
      <c r="S204" s="231"/>
    </row>
    <row r="205" spans="2:19" ht="15">
      <c r="B205" s="271"/>
      <c r="C205" s="238"/>
      <c r="D205"/>
      <c r="E205" s="300"/>
      <c r="F205" s="261"/>
      <c r="G205"/>
      <c r="H205"/>
      <c r="I205"/>
      <c r="J205"/>
      <c r="K205"/>
      <c r="L205"/>
      <c r="M205"/>
      <c r="N205"/>
      <c r="O205"/>
      <c r="P205"/>
      <c r="Q205" s="280"/>
      <c r="R205"/>
      <c r="S205" s="231"/>
    </row>
    <row r="206" spans="2:19" ht="15">
      <c r="B206" s="271"/>
      <c r="C206" s="238"/>
      <c r="D206"/>
      <c r="E206" s="300"/>
      <c r="F206" s="261"/>
      <c r="G206"/>
      <c r="H206"/>
      <c r="I206"/>
      <c r="J206"/>
      <c r="K206"/>
      <c r="L206"/>
      <c r="M206"/>
      <c r="N206"/>
      <c r="O206"/>
      <c r="P206"/>
      <c r="Q206" s="280"/>
      <c r="R206"/>
      <c r="S206" s="231"/>
    </row>
    <row r="207" spans="2:19" ht="15">
      <c r="B207" s="271"/>
      <c r="C207" s="238"/>
      <c r="D207"/>
      <c r="E207" s="300"/>
      <c r="F207" s="261"/>
      <c r="G207"/>
      <c r="H207"/>
      <c r="I207"/>
      <c r="J207"/>
      <c r="K207"/>
      <c r="L207"/>
      <c r="M207"/>
      <c r="N207"/>
      <c r="O207"/>
      <c r="P207"/>
      <c r="Q207" s="280"/>
      <c r="R207"/>
      <c r="S207" s="231"/>
    </row>
    <row r="208" spans="2:19" ht="15">
      <c r="B208" s="271"/>
      <c r="C208" s="238"/>
      <c r="D208" s="3"/>
      <c r="E208" s="354"/>
      <c r="F208" s="261"/>
      <c r="G208"/>
      <c r="H208"/>
      <c r="I208"/>
      <c r="J208"/>
      <c r="K208"/>
      <c r="L208"/>
      <c r="M208"/>
      <c r="N208"/>
      <c r="O208"/>
      <c r="P208"/>
      <c r="Q208" s="280"/>
      <c r="R208"/>
      <c r="S208" s="231"/>
    </row>
    <row r="209" spans="2:19" ht="15">
      <c r="B209" s="271"/>
      <c r="C209" s="238"/>
      <c r="D209"/>
      <c r="E209" s="300"/>
      <c r="F209" s="261"/>
      <c r="G209"/>
      <c r="H209"/>
      <c r="I209"/>
      <c r="J209"/>
      <c r="K209"/>
      <c r="L209"/>
      <c r="M209"/>
      <c r="N209"/>
      <c r="O209"/>
      <c r="P209"/>
      <c r="Q209" s="280"/>
      <c r="R209"/>
      <c r="S209" s="231"/>
    </row>
    <row r="210" spans="2:19" ht="15">
      <c r="B210" s="271"/>
      <c r="C210" s="238"/>
      <c r="D210"/>
      <c r="E210" s="300"/>
      <c r="F210" s="261"/>
      <c r="G210"/>
      <c r="H210"/>
      <c r="I210"/>
      <c r="J210"/>
      <c r="K210"/>
      <c r="L210"/>
      <c r="M210"/>
      <c r="N210"/>
      <c r="O210"/>
      <c r="P210"/>
      <c r="Q210" s="280"/>
      <c r="R210"/>
      <c r="S210" s="231"/>
    </row>
    <row r="211" spans="2:19" ht="15">
      <c r="B211" s="271"/>
      <c r="C211" s="238"/>
      <c r="D211"/>
      <c r="E211" s="300"/>
      <c r="F211" s="261"/>
      <c r="G211"/>
      <c r="H211"/>
      <c r="I211"/>
      <c r="J211"/>
      <c r="K211"/>
      <c r="L211"/>
      <c r="M211"/>
      <c r="N211"/>
      <c r="O211"/>
      <c r="P211"/>
      <c r="Q211" s="280"/>
      <c r="R211"/>
      <c r="S211" s="231"/>
    </row>
    <row r="212" spans="2:19" ht="15">
      <c r="B212" s="271"/>
      <c r="C212" s="238"/>
      <c r="D212"/>
      <c r="E212" s="300"/>
      <c r="F212" s="261"/>
      <c r="G212"/>
      <c r="H212"/>
      <c r="I212"/>
      <c r="J212"/>
      <c r="K212"/>
      <c r="L212"/>
      <c r="M212"/>
      <c r="N212"/>
      <c r="O212"/>
      <c r="P212"/>
      <c r="Q212" s="280"/>
      <c r="R212"/>
      <c r="S212" s="231"/>
    </row>
    <row r="213" spans="2:19" ht="15">
      <c r="B213" s="271"/>
      <c r="C213" s="238"/>
      <c r="D213"/>
      <c r="E213" s="300"/>
      <c r="F213" s="261"/>
      <c r="G213"/>
      <c r="H213"/>
      <c r="I213"/>
      <c r="J213"/>
      <c r="K213"/>
      <c r="L213"/>
      <c r="M213"/>
      <c r="N213"/>
      <c r="O213"/>
      <c r="P213"/>
      <c r="Q213" s="280"/>
      <c r="R213"/>
      <c r="S213" s="231"/>
    </row>
    <row r="214" spans="2:19" ht="15">
      <c r="B214" s="271"/>
      <c r="C214" s="238"/>
      <c r="D214"/>
      <c r="E214" s="300"/>
      <c r="F214" s="261"/>
      <c r="G214"/>
      <c r="H214"/>
      <c r="I214"/>
      <c r="J214"/>
      <c r="K214"/>
      <c r="L214"/>
      <c r="M214"/>
      <c r="N214"/>
      <c r="O214"/>
      <c r="P214"/>
      <c r="Q214" s="280"/>
      <c r="R214"/>
      <c r="S214" s="231"/>
    </row>
    <row r="215" spans="2:19" ht="15">
      <c r="B215" s="271"/>
      <c r="C215" s="238"/>
      <c r="D215"/>
      <c r="E215" s="300"/>
      <c r="F215" s="261"/>
      <c r="G215"/>
      <c r="H215"/>
      <c r="I215"/>
      <c r="J215"/>
      <c r="K215"/>
      <c r="L215"/>
      <c r="M215"/>
      <c r="N215"/>
      <c r="O215"/>
      <c r="P215"/>
      <c r="Q215" s="280"/>
      <c r="R215"/>
      <c r="S215" s="231"/>
    </row>
    <row r="216" spans="2:19" ht="15">
      <c r="B216" s="271"/>
      <c r="C216" s="238"/>
      <c r="D216"/>
      <c r="E216" s="300"/>
      <c r="F216" s="261"/>
      <c r="G216"/>
      <c r="H216"/>
      <c r="I216"/>
      <c r="J216"/>
      <c r="K216"/>
      <c r="L216"/>
      <c r="M216"/>
      <c r="N216"/>
      <c r="O216"/>
      <c r="P216"/>
      <c r="Q216" s="280"/>
      <c r="R216"/>
      <c r="S216" s="231"/>
    </row>
    <row r="217" spans="2:19" ht="15">
      <c r="B217" s="271"/>
      <c r="C217" s="238"/>
      <c r="D217"/>
      <c r="E217" s="300"/>
      <c r="F217" s="261"/>
      <c r="G217"/>
      <c r="H217"/>
      <c r="I217"/>
      <c r="J217"/>
      <c r="K217"/>
      <c r="L217"/>
      <c r="M217"/>
      <c r="N217"/>
      <c r="O217"/>
      <c r="P217"/>
      <c r="Q217" s="280"/>
      <c r="R217"/>
      <c r="S217" s="231"/>
    </row>
    <row r="218" spans="2:19" ht="15">
      <c r="B218" s="271"/>
      <c r="C218" s="238"/>
      <c r="D218"/>
      <c r="E218" s="300"/>
      <c r="F218" s="261"/>
      <c r="G218"/>
      <c r="H218"/>
      <c r="I218"/>
      <c r="J218"/>
      <c r="K218"/>
      <c r="L218"/>
      <c r="M218"/>
      <c r="N218"/>
      <c r="O218"/>
      <c r="P218"/>
      <c r="Q218" s="280"/>
      <c r="R218"/>
      <c r="S218" s="231"/>
    </row>
    <row r="219" spans="2:19" ht="15">
      <c r="B219" s="271"/>
      <c r="C219" s="238"/>
      <c r="D219"/>
      <c r="E219" s="300"/>
      <c r="F219" s="261"/>
      <c r="G219"/>
      <c r="H219"/>
      <c r="I219"/>
      <c r="J219"/>
      <c r="K219"/>
      <c r="L219"/>
      <c r="M219"/>
      <c r="N219"/>
      <c r="O219"/>
      <c r="P219"/>
      <c r="Q219" s="280"/>
      <c r="R219"/>
      <c r="S219" s="231"/>
    </row>
    <row r="220" spans="2:19" ht="15">
      <c r="B220" s="271"/>
      <c r="C220" s="238"/>
      <c r="D220"/>
      <c r="E220" s="300"/>
      <c r="F220" s="261"/>
      <c r="G220"/>
      <c r="H220"/>
      <c r="I220"/>
      <c r="J220"/>
      <c r="K220"/>
      <c r="L220"/>
      <c r="M220"/>
      <c r="N220"/>
      <c r="O220"/>
      <c r="P220"/>
      <c r="Q220" s="280"/>
      <c r="R220"/>
      <c r="S220" s="231"/>
    </row>
    <row r="221" spans="2:19" ht="15">
      <c r="B221" s="271"/>
      <c r="C221" s="238"/>
      <c r="D221"/>
      <c r="E221" s="300"/>
      <c r="F221" s="261"/>
      <c r="G221"/>
      <c r="H221"/>
      <c r="I221"/>
      <c r="J221"/>
      <c r="K221"/>
      <c r="L221"/>
      <c r="M221"/>
      <c r="N221"/>
      <c r="O221"/>
      <c r="P221"/>
      <c r="Q221" s="280"/>
      <c r="R221"/>
      <c r="S221" s="231"/>
    </row>
    <row r="222" spans="2:19" ht="15">
      <c r="B222" s="271"/>
      <c r="C222" s="238"/>
      <c r="D222"/>
      <c r="E222" s="300"/>
      <c r="F222" s="261"/>
      <c r="G222"/>
      <c r="H222"/>
      <c r="I222"/>
      <c r="J222"/>
      <c r="K222"/>
      <c r="L222"/>
      <c r="M222"/>
      <c r="N222"/>
      <c r="O222"/>
      <c r="P222"/>
      <c r="Q222" s="280"/>
      <c r="R222"/>
      <c r="S222" s="231"/>
    </row>
    <row r="223" spans="2:19" ht="15">
      <c r="B223" s="271"/>
      <c r="C223" s="238"/>
      <c r="D223"/>
      <c r="E223" s="300"/>
      <c r="F223" s="261"/>
      <c r="G223"/>
      <c r="H223"/>
      <c r="I223"/>
      <c r="J223"/>
      <c r="K223"/>
      <c r="L223"/>
      <c r="M223"/>
      <c r="N223"/>
      <c r="O223"/>
      <c r="P223"/>
      <c r="Q223" s="280"/>
      <c r="R223"/>
      <c r="S223" s="231"/>
    </row>
    <row r="224" spans="2:19" ht="15">
      <c r="B224" s="271"/>
      <c r="C224" s="238"/>
      <c r="D224"/>
      <c r="E224" s="300"/>
      <c r="F224" s="261"/>
      <c r="G224"/>
      <c r="H224"/>
      <c r="I224"/>
      <c r="J224"/>
      <c r="K224"/>
      <c r="L224"/>
      <c r="M224"/>
      <c r="N224"/>
      <c r="O224"/>
      <c r="P224"/>
      <c r="Q224" s="280"/>
      <c r="R224"/>
      <c r="S224" s="231"/>
    </row>
    <row r="225" spans="2:19" ht="15">
      <c r="B225" s="271"/>
      <c r="C225" s="238"/>
      <c r="D225"/>
      <c r="E225" s="300"/>
      <c r="F225" s="261"/>
      <c r="G225"/>
      <c r="H225"/>
      <c r="I225"/>
      <c r="J225"/>
      <c r="K225"/>
      <c r="L225"/>
      <c r="M225"/>
      <c r="N225"/>
      <c r="O225"/>
      <c r="P225"/>
      <c r="Q225" s="280"/>
      <c r="R225"/>
      <c r="S225" s="231"/>
    </row>
    <row r="226" spans="2:19" ht="15">
      <c r="B226" s="271"/>
      <c r="C226" s="238"/>
      <c r="D226"/>
      <c r="E226" s="300"/>
      <c r="F226" s="261"/>
      <c r="G226"/>
      <c r="H226"/>
      <c r="I226"/>
      <c r="J226"/>
      <c r="K226"/>
      <c r="L226"/>
      <c r="M226"/>
      <c r="N226"/>
      <c r="O226"/>
      <c r="P226"/>
      <c r="Q226" s="280"/>
      <c r="R226"/>
      <c r="S226" s="231"/>
    </row>
    <row r="227" spans="2:19" ht="15">
      <c r="B227" s="271"/>
      <c r="C227" s="238"/>
      <c r="D227"/>
      <c r="E227" s="300"/>
      <c r="F227" s="261"/>
      <c r="G227"/>
      <c r="H227"/>
      <c r="I227"/>
      <c r="J227"/>
      <c r="K227"/>
      <c r="L227"/>
      <c r="M227"/>
      <c r="N227"/>
      <c r="O227"/>
      <c r="P227"/>
      <c r="Q227" s="280"/>
      <c r="R227"/>
      <c r="S227" s="231"/>
    </row>
    <row r="228" spans="2:19" ht="15">
      <c r="B228" s="271"/>
      <c r="C228" s="238"/>
      <c r="D228"/>
      <c r="E228" s="300"/>
      <c r="F228" s="261"/>
      <c r="G228"/>
      <c r="H228"/>
      <c r="I228"/>
      <c r="J228"/>
      <c r="K228"/>
      <c r="L228"/>
      <c r="M228"/>
      <c r="N228"/>
      <c r="O228"/>
      <c r="P228"/>
      <c r="Q228" s="280"/>
      <c r="R228"/>
      <c r="S228" s="231"/>
    </row>
    <row r="229" spans="2:19" ht="15">
      <c r="B229" s="271"/>
      <c r="C229" s="238"/>
      <c r="D229"/>
      <c r="E229" s="300"/>
      <c r="F229" s="261"/>
      <c r="G229"/>
      <c r="H229"/>
      <c r="I229"/>
      <c r="J229"/>
      <c r="K229"/>
      <c r="L229"/>
      <c r="M229"/>
      <c r="N229"/>
      <c r="O229"/>
      <c r="P229"/>
      <c r="Q229" s="280"/>
      <c r="R229"/>
      <c r="S229" s="231"/>
    </row>
    <row r="230" spans="2:19" ht="15">
      <c r="B230" s="271"/>
      <c r="C230" s="238"/>
      <c r="D230"/>
      <c r="E230" s="300"/>
      <c r="F230" s="261"/>
      <c r="G230"/>
      <c r="H230"/>
      <c r="I230"/>
      <c r="J230"/>
      <c r="K230"/>
      <c r="L230"/>
      <c r="M230"/>
      <c r="N230"/>
      <c r="O230"/>
      <c r="P230"/>
      <c r="Q230" s="280"/>
      <c r="R230"/>
      <c r="S230" s="231"/>
    </row>
    <row r="231" spans="2:19" ht="15">
      <c r="B231" s="271"/>
      <c r="C231" s="238"/>
      <c r="D231"/>
      <c r="E231" s="300"/>
      <c r="F231" s="261"/>
      <c r="G231"/>
      <c r="H231"/>
      <c r="I231"/>
      <c r="J231"/>
      <c r="K231"/>
      <c r="L231"/>
      <c r="M231"/>
      <c r="N231"/>
      <c r="O231"/>
      <c r="P231"/>
      <c r="Q231" s="280"/>
      <c r="R231"/>
      <c r="S231" s="231"/>
    </row>
    <row r="232" spans="2:19" ht="15">
      <c r="B232" s="271"/>
      <c r="C232" s="238"/>
      <c r="D232" s="356"/>
      <c r="E232" s="358"/>
      <c r="F232" s="261"/>
      <c r="G232"/>
      <c r="H232"/>
      <c r="I232"/>
      <c r="J232"/>
      <c r="K232"/>
      <c r="L232"/>
      <c r="M232"/>
      <c r="N232"/>
      <c r="O232"/>
      <c r="P232"/>
      <c r="Q232" s="280"/>
      <c r="R232"/>
      <c r="S232" s="231"/>
    </row>
    <row r="233" spans="2:19" ht="15">
      <c r="B233" s="271"/>
      <c r="C233" s="238"/>
      <c r="D233"/>
      <c r="E233" s="300"/>
      <c r="F233" s="261"/>
      <c r="G233"/>
      <c r="H233"/>
      <c r="I233"/>
      <c r="J233"/>
      <c r="K233"/>
      <c r="L233"/>
      <c r="M233"/>
      <c r="N233"/>
      <c r="O233"/>
      <c r="P233"/>
      <c r="Q233" s="280"/>
      <c r="R233"/>
      <c r="S233" s="231"/>
    </row>
    <row r="234" spans="2:19" ht="15">
      <c r="B234" s="271"/>
      <c r="C234" s="238"/>
      <c r="D234"/>
      <c r="E234" s="300"/>
      <c r="F234" s="261"/>
      <c r="G234"/>
      <c r="H234"/>
      <c r="I234"/>
      <c r="J234"/>
      <c r="K234"/>
      <c r="L234"/>
      <c r="M234"/>
      <c r="N234"/>
      <c r="O234"/>
      <c r="P234"/>
      <c r="Q234" s="280"/>
      <c r="R234"/>
      <c r="S234" s="231"/>
    </row>
    <row r="235" spans="2:19" ht="15">
      <c r="B235" s="271"/>
      <c r="C235" s="238"/>
      <c r="D235"/>
      <c r="E235" s="300"/>
      <c r="F235" s="261"/>
      <c r="G235"/>
      <c r="H235"/>
      <c r="I235"/>
      <c r="J235"/>
      <c r="K235"/>
      <c r="L235"/>
      <c r="M235"/>
      <c r="N235"/>
      <c r="O235"/>
      <c r="P235"/>
      <c r="Q235" s="280"/>
      <c r="R235"/>
      <c r="S235" s="231"/>
    </row>
    <row r="236" spans="2:19" ht="15">
      <c r="B236" s="271"/>
      <c r="C236" s="238"/>
      <c r="D236"/>
      <c r="E236" s="300"/>
      <c r="F236" s="261"/>
      <c r="G236"/>
      <c r="H236"/>
      <c r="I236"/>
      <c r="J236"/>
      <c r="K236"/>
      <c r="L236"/>
      <c r="M236"/>
      <c r="N236"/>
      <c r="O236"/>
      <c r="P236"/>
      <c r="Q236" s="280"/>
      <c r="R236"/>
      <c r="S236" s="231"/>
    </row>
    <row r="237" spans="2:19" ht="15">
      <c r="B237" s="271"/>
      <c r="C237" s="238"/>
      <c r="D237"/>
      <c r="E237" s="300"/>
      <c r="F237" s="261"/>
      <c r="G237"/>
      <c r="H237"/>
      <c r="I237"/>
      <c r="J237"/>
      <c r="K237"/>
      <c r="L237"/>
      <c r="M237"/>
      <c r="N237"/>
      <c r="O237"/>
      <c r="P237"/>
      <c r="Q237" s="280"/>
      <c r="R237"/>
      <c r="S237" s="231"/>
    </row>
    <row r="238" spans="2:19" ht="15">
      <c r="B238" s="271"/>
      <c r="C238" s="238"/>
      <c r="D238"/>
      <c r="E238" s="300"/>
      <c r="F238" s="261"/>
      <c r="G238"/>
      <c r="H238"/>
      <c r="I238"/>
      <c r="J238"/>
      <c r="K238"/>
      <c r="L238"/>
      <c r="M238"/>
      <c r="N238"/>
      <c r="O238"/>
      <c r="P238"/>
      <c r="Q238" s="280"/>
      <c r="R238"/>
      <c r="S238" s="231"/>
    </row>
    <row r="239" spans="2:19" ht="15">
      <c r="B239" s="271"/>
      <c r="C239" s="238"/>
      <c r="D239"/>
      <c r="E239" s="300"/>
      <c r="F239" s="261"/>
      <c r="G239"/>
      <c r="H239"/>
      <c r="I239"/>
      <c r="J239"/>
      <c r="K239"/>
      <c r="L239"/>
      <c r="M239"/>
      <c r="N239"/>
      <c r="O239"/>
      <c r="P239"/>
      <c r="Q239" s="280"/>
      <c r="R239"/>
      <c r="S239" s="231"/>
    </row>
    <row r="240" spans="2:19" ht="15">
      <c r="B240" s="271"/>
      <c r="C240" s="238"/>
      <c r="D240"/>
      <c r="E240" s="300"/>
      <c r="F240" s="261"/>
      <c r="G240"/>
      <c r="H240"/>
      <c r="I240"/>
      <c r="J240"/>
      <c r="K240"/>
      <c r="L240"/>
      <c r="M240"/>
      <c r="N240"/>
      <c r="O240"/>
      <c r="P240"/>
      <c r="Q240" s="280"/>
      <c r="R240"/>
      <c r="S240" s="231"/>
    </row>
    <row r="241" spans="2:19" ht="15">
      <c r="B241" s="271"/>
      <c r="C241" s="238"/>
      <c r="D241"/>
      <c r="E241" s="300"/>
      <c r="F241" s="261"/>
      <c r="G241"/>
      <c r="H241"/>
      <c r="I241"/>
      <c r="J241"/>
      <c r="K241"/>
      <c r="L241"/>
      <c r="M241"/>
      <c r="N241"/>
      <c r="O241"/>
      <c r="P241"/>
      <c r="Q241" s="280"/>
      <c r="R241"/>
      <c r="S241" s="231"/>
    </row>
    <row r="242" spans="2:19" ht="15">
      <c r="B242" s="271"/>
      <c r="C242" s="238"/>
      <c r="D242"/>
      <c r="E242" s="300"/>
      <c r="F242" s="261"/>
      <c r="G242"/>
      <c r="H242"/>
      <c r="I242"/>
      <c r="J242"/>
      <c r="K242"/>
      <c r="L242"/>
      <c r="M242"/>
      <c r="N242"/>
      <c r="O242"/>
      <c r="P242"/>
      <c r="Q242" s="280"/>
      <c r="R242"/>
      <c r="S242" s="231"/>
    </row>
    <row r="243" spans="2:19" ht="15">
      <c r="B243" s="271"/>
      <c r="C243" s="238"/>
      <c r="D243"/>
      <c r="E243" s="300"/>
      <c r="F243" s="261"/>
      <c r="G243"/>
      <c r="H243"/>
      <c r="I243"/>
      <c r="J243"/>
      <c r="K243"/>
      <c r="L243"/>
      <c r="M243"/>
      <c r="N243"/>
      <c r="O243"/>
      <c r="P243"/>
      <c r="Q243" s="280"/>
      <c r="R243"/>
      <c r="S243" s="231"/>
    </row>
    <row r="244" spans="2:19" ht="15">
      <c r="B244" s="271"/>
      <c r="C244" s="238"/>
      <c r="D244"/>
      <c r="E244" s="300"/>
      <c r="F244" s="261"/>
      <c r="G244"/>
      <c r="H244"/>
      <c r="I244"/>
      <c r="J244"/>
      <c r="K244"/>
      <c r="L244"/>
      <c r="M244"/>
      <c r="N244"/>
      <c r="O244"/>
      <c r="P244"/>
      <c r="Q244" s="280"/>
      <c r="R244"/>
      <c r="S244" s="231"/>
    </row>
    <row r="245" spans="2:19" ht="15">
      <c r="B245" s="271"/>
      <c r="C245" s="238"/>
      <c r="D245"/>
      <c r="E245" s="300"/>
      <c r="F245" s="261"/>
      <c r="G245"/>
      <c r="H245"/>
      <c r="I245"/>
      <c r="J245"/>
      <c r="K245"/>
      <c r="L245"/>
      <c r="M245"/>
      <c r="N245"/>
      <c r="O245"/>
      <c r="P245"/>
      <c r="Q245" s="280"/>
      <c r="R245"/>
      <c r="S245" s="231"/>
    </row>
    <row r="246" spans="2:19" ht="15">
      <c r="B246" s="271"/>
      <c r="C246" s="238"/>
      <c r="D246"/>
      <c r="E246" s="300"/>
      <c r="F246" s="261"/>
      <c r="G246"/>
      <c r="H246"/>
      <c r="I246"/>
      <c r="J246"/>
      <c r="K246"/>
      <c r="L246"/>
      <c r="M246"/>
      <c r="N246"/>
      <c r="O246"/>
      <c r="P246"/>
      <c r="Q246" s="280"/>
      <c r="R246"/>
      <c r="S246" s="231"/>
    </row>
    <row r="247" spans="2:19" ht="15">
      <c r="B247" s="271"/>
      <c r="C247" s="238"/>
      <c r="D247"/>
      <c r="E247" s="300"/>
      <c r="F247" s="261"/>
      <c r="G247"/>
      <c r="H247"/>
      <c r="I247"/>
      <c r="J247"/>
      <c r="K247"/>
      <c r="L247"/>
      <c r="M247"/>
      <c r="N247"/>
      <c r="O247"/>
      <c r="P247"/>
      <c r="Q247" s="280"/>
      <c r="R247"/>
      <c r="S247" s="231"/>
    </row>
    <row r="248" spans="2:19" ht="15">
      <c r="B248" s="271"/>
      <c r="C248" s="238"/>
      <c r="D248"/>
      <c r="E248" s="300"/>
      <c r="F248" s="261"/>
      <c r="G248"/>
      <c r="H248"/>
      <c r="I248"/>
      <c r="J248"/>
      <c r="K248"/>
      <c r="L248"/>
      <c r="M248"/>
      <c r="N248"/>
      <c r="O248"/>
      <c r="P248"/>
      <c r="Q248" s="280"/>
      <c r="R248"/>
      <c r="S248" s="231"/>
    </row>
    <row r="249" spans="2:19" ht="15">
      <c r="B249" s="271"/>
      <c r="C249" s="238"/>
      <c r="D249"/>
      <c r="E249" s="300"/>
      <c r="F249" s="261"/>
      <c r="G249"/>
      <c r="H249"/>
      <c r="I249"/>
      <c r="J249"/>
      <c r="K249"/>
      <c r="L249"/>
      <c r="M249"/>
      <c r="N249"/>
      <c r="O249"/>
      <c r="P249"/>
      <c r="Q249" s="280"/>
      <c r="R249"/>
      <c r="S249" s="231"/>
    </row>
    <row r="250" spans="2:19" ht="15">
      <c r="B250" s="271"/>
      <c r="C250" s="238"/>
      <c r="D250"/>
      <c r="E250" s="300"/>
      <c r="F250" s="261"/>
      <c r="G250"/>
      <c r="H250"/>
      <c r="I250"/>
      <c r="J250"/>
      <c r="K250"/>
      <c r="L250"/>
      <c r="M250"/>
      <c r="N250"/>
      <c r="O250"/>
      <c r="P250"/>
      <c r="Q250" s="280"/>
      <c r="R250"/>
      <c r="S250" s="231"/>
    </row>
    <row r="251" spans="2:19" ht="15">
      <c r="B251" s="271"/>
      <c r="C251" s="238"/>
      <c r="D251"/>
      <c r="E251" s="300"/>
      <c r="F251" s="261"/>
      <c r="G251"/>
      <c r="H251"/>
      <c r="I251"/>
      <c r="J251"/>
      <c r="K251"/>
      <c r="L251"/>
      <c r="M251"/>
      <c r="N251"/>
      <c r="O251"/>
      <c r="P251"/>
      <c r="Q251" s="280"/>
      <c r="R251"/>
      <c r="S251" s="231"/>
    </row>
    <row r="252" spans="2:19" ht="15">
      <c r="B252" s="271"/>
      <c r="C252" s="238"/>
      <c r="D252"/>
      <c r="E252" s="300"/>
      <c r="F252" s="261"/>
      <c r="G252"/>
      <c r="H252"/>
      <c r="I252"/>
      <c r="J252"/>
      <c r="K252"/>
      <c r="L252"/>
      <c r="M252"/>
      <c r="N252"/>
      <c r="O252"/>
      <c r="P252"/>
      <c r="Q252" s="280"/>
      <c r="R252"/>
      <c r="S252" s="231"/>
    </row>
    <row r="253" spans="2:19" ht="15">
      <c r="B253" s="271"/>
      <c r="C253" s="238"/>
      <c r="D253"/>
      <c r="E253" s="300"/>
      <c r="F253" s="261"/>
      <c r="G253"/>
      <c r="H253"/>
      <c r="I253"/>
      <c r="J253"/>
      <c r="K253"/>
      <c r="L253"/>
      <c r="M253"/>
      <c r="N253"/>
      <c r="O253"/>
      <c r="P253"/>
      <c r="Q253" s="280"/>
      <c r="R253"/>
      <c r="S253" s="231"/>
    </row>
    <row r="254" spans="2:19" ht="15">
      <c r="B254" s="271"/>
      <c r="C254" s="238"/>
      <c r="D254"/>
      <c r="E254" s="300"/>
      <c r="F254" s="261"/>
      <c r="G254"/>
      <c r="H254"/>
      <c r="I254"/>
      <c r="J254"/>
      <c r="K254"/>
      <c r="L254"/>
      <c r="M254"/>
      <c r="N254"/>
      <c r="O254"/>
      <c r="P254"/>
      <c r="Q254" s="280"/>
      <c r="R254"/>
      <c r="S254" s="231"/>
    </row>
    <row r="255" spans="2:19" ht="15">
      <c r="B255" s="271"/>
      <c r="C255" s="238"/>
      <c r="D255"/>
      <c r="E255" s="300"/>
      <c r="F255" s="261"/>
      <c r="G255"/>
      <c r="H255"/>
      <c r="I255"/>
      <c r="J255"/>
      <c r="K255"/>
      <c r="L255"/>
      <c r="M255"/>
      <c r="N255"/>
      <c r="O255"/>
      <c r="P255"/>
      <c r="Q255" s="280"/>
      <c r="R255"/>
      <c r="S255" s="231"/>
    </row>
    <row r="256" spans="2:19" ht="15">
      <c r="B256" s="271"/>
      <c r="C256" s="238"/>
      <c r="D256"/>
      <c r="E256" s="300"/>
      <c r="F256" s="261"/>
      <c r="G256"/>
      <c r="H256"/>
      <c r="I256"/>
      <c r="J256"/>
      <c r="K256"/>
      <c r="L256"/>
      <c r="M256"/>
      <c r="N256"/>
      <c r="O256"/>
      <c r="P256"/>
      <c r="Q256" s="280"/>
      <c r="R256"/>
      <c r="S256" s="231"/>
    </row>
    <row r="257" spans="2:7" ht="15">
      <c r="B257" s="271"/>
      <c r="C257" s="238"/>
      <c r="D257"/>
      <c r="E257" s="300"/>
      <c r="F257" s="261"/>
      <c r="G257"/>
    </row>
    <row r="258" spans="2:7" ht="15">
      <c r="B258" s="271"/>
      <c r="C258" s="238"/>
      <c r="D258"/>
      <c r="E258" s="300"/>
      <c r="F258" s="261"/>
      <c r="G258"/>
    </row>
    <row r="259" spans="2:7" ht="15">
      <c r="B259" s="271"/>
      <c r="C259" s="238"/>
      <c r="D259"/>
      <c r="E259" s="300"/>
      <c r="F259" s="261"/>
      <c r="G259"/>
    </row>
    <row r="260" spans="2:7" ht="15">
      <c r="B260" s="271"/>
      <c r="C260" s="238"/>
      <c r="D260"/>
      <c r="E260" s="300"/>
      <c r="F260" s="261"/>
      <c r="G260"/>
    </row>
    <row r="261" spans="2:7" ht="15">
      <c r="B261" s="271"/>
      <c r="C261" s="238"/>
      <c r="D261"/>
      <c r="E261" s="300"/>
      <c r="F261" s="261"/>
      <c r="G261"/>
    </row>
    <row r="262" spans="2:7" ht="15">
      <c r="B262" s="271"/>
      <c r="C262" s="238"/>
      <c r="D262"/>
      <c r="E262" s="300"/>
      <c r="F262" s="261"/>
      <c r="G262"/>
    </row>
    <row r="263" spans="2:7" ht="15">
      <c r="B263" s="271"/>
      <c r="C263" s="238"/>
      <c r="D263"/>
      <c r="E263" s="300"/>
      <c r="F263" s="261"/>
      <c r="G263"/>
    </row>
    <row r="264" spans="2:7" ht="15">
      <c r="B264" s="271"/>
      <c r="C264" s="238"/>
      <c r="D264"/>
      <c r="E264" s="300"/>
      <c r="F264" s="261"/>
      <c r="G264"/>
    </row>
    <row r="265" spans="2:7" ht="15">
      <c r="B265" s="271"/>
      <c r="C265" s="238"/>
      <c r="D265"/>
      <c r="E265" s="300"/>
      <c r="F265" s="261"/>
      <c r="G265"/>
    </row>
    <row r="266" spans="2:7" ht="15">
      <c r="B266" s="271"/>
      <c r="C266" s="238"/>
      <c r="D266"/>
      <c r="E266" s="300"/>
      <c r="F266" s="261"/>
      <c r="G266"/>
    </row>
    <row r="267" spans="2:7" ht="15">
      <c r="B267" s="271"/>
      <c r="C267" s="238"/>
      <c r="D267"/>
      <c r="E267" s="300"/>
      <c r="F267" s="261"/>
      <c r="G267"/>
    </row>
    <row r="268" spans="2:7" ht="15">
      <c r="B268" s="271"/>
      <c r="C268" s="238"/>
      <c r="D268"/>
      <c r="E268" s="300"/>
      <c r="F268" s="261"/>
      <c r="G268"/>
    </row>
    <row r="269" spans="2:7" ht="15">
      <c r="B269" s="271"/>
      <c r="C269" s="238"/>
      <c r="D269"/>
      <c r="E269" s="300"/>
      <c r="F269" s="261"/>
      <c r="G269"/>
    </row>
    <row r="270" spans="2:7" ht="15">
      <c r="B270" s="271"/>
      <c r="C270" s="238"/>
      <c r="D270"/>
      <c r="E270" s="300"/>
      <c r="F270" s="261"/>
      <c r="G270"/>
    </row>
    <row r="271" spans="2:7" ht="15">
      <c r="B271" s="271"/>
      <c r="C271" s="238"/>
      <c r="D271"/>
      <c r="E271" s="300"/>
      <c r="F271" s="261"/>
      <c r="G271"/>
    </row>
    <row r="272" spans="2:7" ht="15">
      <c r="B272" s="271"/>
      <c r="C272" s="238"/>
      <c r="D272"/>
      <c r="E272" s="300"/>
      <c r="F272" s="261"/>
      <c r="G272"/>
    </row>
    <row r="273" spans="2:7" ht="15">
      <c r="B273" s="271"/>
      <c r="C273" s="238"/>
      <c r="D273"/>
      <c r="E273" s="300"/>
      <c r="F273" s="261"/>
      <c r="G273"/>
    </row>
    <row r="274" spans="2:7" ht="15">
      <c r="B274" s="271"/>
      <c r="C274" s="238"/>
      <c r="D274"/>
      <c r="E274" s="300"/>
      <c r="F274" s="261"/>
      <c r="G274"/>
    </row>
    <row r="275" spans="2:7" ht="15">
      <c r="B275" s="271"/>
      <c r="C275" s="238"/>
      <c r="D275"/>
      <c r="E275" s="300"/>
      <c r="F275" s="261"/>
      <c r="G275"/>
    </row>
    <row r="276" spans="2:7" ht="15">
      <c r="B276" s="271"/>
      <c r="C276" s="238"/>
      <c r="D276"/>
      <c r="E276" s="300"/>
      <c r="F276" s="261"/>
      <c r="G276"/>
    </row>
    <row r="277" spans="2:7" ht="15">
      <c r="B277" s="271"/>
      <c r="C277" s="238"/>
      <c r="D277"/>
      <c r="E277" s="300"/>
      <c r="F277" s="261"/>
      <c r="G277"/>
    </row>
    <row r="278" spans="2:7" ht="15">
      <c r="B278" s="271"/>
      <c r="C278" s="238"/>
      <c r="D278"/>
      <c r="E278" s="300"/>
      <c r="F278" s="261"/>
      <c r="G278"/>
    </row>
    <row r="279" spans="2:7" ht="15">
      <c r="B279" s="271"/>
      <c r="C279" s="238"/>
      <c r="D279"/>
      <c r="E279" s="300"/>
      <c r="F279" s="261"/>
      <c r="G279"/>
    </row>
    <row r="280" spans="2:7" ht="15">
      <c r="B280" s="271"/>
      <c r="C280" s="238"/>
      <c r="D280"/>
      <c r="E280" s="300"/>
      <c r="F280" s="261"/>
      <c r="G280"/>
    </row>
    <row r="281" spans="2:7" ht="15">
      <c r="B281" s="271"/>
      <c r="C281" s="238"/>
      <c r="D281"/>
      <c r="E281" s="300"/>
      <c r="F281" s="261"/>
      <c r="G281"/>
    </row>
    <row r="282" spans="2:7" ht="15">
      <c r="B282" s="271"/>
      <c r="C282" s="238"/>
      <c r="D282"/>
      <c r="E282" s="300"/>
      <c r="F282" s="261"/>
      <c r="G282"/>
    </row>
    <row r="283" spans="2:7" ht="15">
      <c r="B283" s="271"/>
      <c r="C283" s="238"/>
      <c r="D283"/>
      <c r="E283" s="300"/>
      <c r="F283" s="261"/>
      <c r="G283"/>
    </row>
    <row r="284" spans="2:7" ht="15">
      <c r="B284" s="271"/>
      <c r="C284" s="238"/>
      <c r="D284"/>
      <c r="E284" s="300"/>
      <c r="F284" s="261"/>
      <c r="G284"/>
    </row>
    <row r="285" spans="2:7" ht="15">
      <c r="B285" s="271"/>
      <c r="C285" s="238"/>
      <c r="D285"/>
      <c r="E285" s="300"/>
      <c r="F285" s="261"/>
      <c r="G285"/>
    </row>
    <row r="286" spans="2:7" ht="15">
      <c r="B286" s="271"/>
      <c r="C286" s="238"/>
      <c r="D286"/>
      <c r="E286" s="300"/>
      <c r="F286" s="261"/>
      <c r="G286"/>
    </row>
    <row r="287" spans="2:7" ht="15">
      <c r="B287" s="271"/>
      <c r="C287" s="238"/>
      <c r="D287"/>
      <c r="E287" s="300"/>
      <c r="F287" s="261"/>
      <c r="G287"/>
    </row>
    <row r="288" spans="2:7" ht="15">
      <c r="B288" s="271"/>
      <c r="C288" s="238"/>
      <c r="D288"/>
      <c r="E288" s="300"/>
      <c r="F288" s="261"/>
      <c r="G288"/>
    </row>
    <row r="289" spans="2:7" ht="15">
      <c r="B289" s="271"/>
      <c r="C289" s="238"/>
      <c r="D289"/>
      <c r="E289" s="300"/>
      <c r="F289" s="261"/>
      <c r="G289"/>
    </row>
    <row r="290" spans="2:7" ht="15">
      <c r="B290" s="271"/>
      <c r="C290" s="238"/>
      <c r="D290"/>
      <c r="E290" s="300"/>
      <c r="F290" s="261"/>
      <c r="G290"/>
    </row>
    <row r="291" spans="2:7" ht="15">
      <c r="B291" s="271"/>
      <c r="C291" s="238"/>
      <c r="D291"/>
      <c r="E291" s="300"/>
      <c r="F291" s="261"/>
      <c r="G291"/>
    </row>
    <row r="292" spans="2:7" ht="15">
      <c r="B292" s="271"/>
      <c r="C292" s="238"/>
      <c r="D292"/>
      <c r="E292" s="300"/>
      <c r="F292" s="261"/>
      <c r="G292"/>
    </row>
    <row r="293" spans="2:7" ht="15">
      <c r="B293" s="271"/>
      <c r="C293" s="238"/>
      <c r="D293"/>
      <c r="E293" s="300"/>
      <c r="F293" s="261"/>
      <c r="G293"/>
    </row>
    <row r="294" spans="2:7" ht="15">
      <c r="B294" s="271"/>
      <c r="C294" s="238"/>
      <c r="D294"/>
      <c r="E294" s="300"/>
      <c r="F294" s="261"/>
      <c r="G294"/>
    </row>
    <row r="295" spans="2:7" ht="15">
      <c r="B295" s="271"/>
      <c r="C295" s="238"/>
      <c r="D295"/>
      <c r="E295" s="300"/>
      <c r="F295" s="261"/>
      <c r="G295"/>
    </row>
    <row r="296" spans="2:7" ht="15">
      <c r="B296" s="271"/>
      <c r="C296" s="238"/>
      <c r="D296"/>
      <c r="E296" s="300"/>
      <c r="F296" s="261"/>
      <c r="G296"/>
    </row>
    <row r="297" spans="2:7" ht="15">
      <c r="B297" s="271"/>
      <c r="C297" s="238"/>
      <c r="D297"/>
      <c r="E297" s="300"/>
      <c r="F297" s="261"/>
      <c r="G297"/>
    </row>
    <row r="298" spans="2:7" ht="15">
      <c r="B298" s="271"/>
      <c r="C298" s="238"/>
      <c r="D298"/>
      <c r="E298" s="300"/>
      <c r="F298" s="261"/>
      <c r="G298"/>
    </row>
    <row r="299" spans="2:7" ht="15">
      <c r="B299" s="271"/>
      <c r="C299" s="238"/>
      <c r="D299"/>
      <c r="E299" s="300"/>
      <c r="F299" s="261"/>
      <c r="G299"/>
    </row>
    <row r="300" spans="2:7" ht="15">
      <c r="B300" s="271"/>
      <c r="C300" s="238"/>
      <c r="D300"/>
      <c r="E300" s="300"/>
      <c r="F300" s="261"/>
      <c r="G300"/>
    </row>
    <row r="301" spans="2:7" ht="15">
      <c r="B301" s="271"/>
      <c r="C301" s="238"/>
      <c r="D301"/>
      <c r="E301" s="300"/>
      <c r="F301" s="261"/>
      <c r="G301"/>
    </row>
    <row r="302" spans="2:7" ht="15">
      <c r="B302" s="271"/>
      <c r="C302" s="238"/>
      <c r="D302"/>
      <c r="E302" s="300"/>
      <c r="F302" s="261"/>
      <c r="G302"/>
    </row>
    <row r="303" spans="2:7" ht="15">
      <c r="B303" s="271"/>
      <c r="C303" s="238"/>
      <c r="D303"/>
      <c r="E303" s="300"/>
      <c r="F303" s="261"/>
      <c r="G303"/>
    </row>
    <row r="304" spans="2:7" ht="15">
      <c r="B304" s="271"/>
      <c r="C304" s="238"/>
      <c r="D304"/>
      <c r="E304" s="300"/>
      <c r="F304" s="261"/>
      <c r="G304"/>
    </row>
    <row r="305" spans="2:7" ht="15">
      <c r="B305" s="271"/>
      <c r="C305" s="238"/>
      <c r="D305"/>
      <c r="E305" s="300"/>
      <c r="F305" s="261"/>
      <c r="G305"/>
    </row>
    <row r="306" spans="2:7" ht="15">
      <c r="B306" s="271"/>
      <c r="C306" s="238"/>
      <c r="D306"/>
      <c r="E306" s="300"/>
      <c r="F306" s="261"/>
      <c r="G306"/>
    </row>
    <row r="307" spans="2:7" ht="15">
      <c r="B307" s="271"/>
      <c r="C307" s="238"/>
      <c r="D307"/>
      <c r="E307" s="300"/>
      <c r="F307" s="261"/>
      <c r="G307"/>
    </row>
    <row r="308" spans="2:7" ht="15">
      <c r="B308" s="271"/>
      <c r="C308" s="238"/>
      <c r="D308"/>
      <c r="E308" s="300"/>
      <c r="F308" s="261"/>
      <c r="G308"/>
    </row>
    <row r="309" spans="2:7" ht="15">
      <c r="B309" s="271"/>
      <c r="C309" s="238"/>
      <c r="D309"/>
      <c r="E309" s="300"/>
      <c r="F309" s="261"/>
      <c r="G309"/>
    </row>
    <row r="310" spans="2:7" ht="15">
      <c r="B310" s="271"/>
      <c r="C310" s="238"/>
      <c r="D310"/>
      <c r="E310" s="300"/>
      <c r="F310" s="261"/>
      <c r="G310"/>
    </row>
    <row r="311" spans="2:7" ht="15">
      <c r="B311" s="271"/>
      <c r="C311" s="238"/>
      <c r="D311"/>
      <c r="E311" s="300"/>
      <c r="F311" s="261"/>
      <c r="G311"/>
    </row>
    <row r="312" spans="2:7" ht="15">
      <c r="B312" s="271"/>
      <c r="C312" s="238"/>
      <c r="D312"/>
      <c r="E312" s="300"/>
      <c r="F312" s="261"/>
      <c r="G312"/>
    </row>
    <row r="313" spans="2:7" ht="15">
      <c r="B313" s="271"/>
      <c r="C313" s="238"/>
      <c r="D313"/>
      <c r="E313" s="300"/>
      <c r="F313" s="261"/>
      <c r="G313"/>
    </row>
    <row r="314" spans="2:7" ht="15">
      <c r="B314" s="271"/>
      <c r="C314" s="238"/>
      <c r="D314"/>
      <c r="E314" s="300"/>
      <c r="F314" s="261"/>
      <c r="G314"/>
    </row>
    <row r="315" spans="2:7" ht="15">
      <c r="B315" s="271"/>
      <c r="C315" s="238"/>
      <c r="D315"/>
      <c r="E315" s="300"/>
      <c r="F315" s="261"/>
      <c r="G315"/>
    </row>
    <row r="316" spans="2:7" ht="15">
      <c r="B316" s="271"/>
      <c r="C316" s="238"/>
      <c r="D316"/>
      <c r="E316" s="300"/>
      <c r="F316" s="261"/>
      <c r="G316"/>
    </row>
    <row r="317" spans="2:7" ht="15">
      <c r="B317" s="271"/>
      <c r="C317" s="238"/>
      <c r="D317"/>
      <c r="E317" s="300"/>
      <c r="F317" s="261"/>
      <c r="G317"/>
    </row>
    <row r="318" spans="2:7" ht="15">
      <c r="B318" s="271"/>
      <c r="C318" s="238"/>
      <c r="D318"/>
      <c r="E318" s="300"/>
      <c r="F318" s="261"/>
      <c r="G318"/>
    </row>
    <row r="319" spans="2:7" ht="15">
      <c r="B319" s="271"/>
      <c r="C319" s="238"/>
      <c r="D319"/>
      <c r="E319" s="300"/>
      <c r="F319" s="261"/>
      <c r="G319"/>
    </row>
    <row r="320" spans="2:7" ht="15">
      <c r="B320" s="271"/>
      <c r="C320" s="238"/>
      <c r="D320"/>
      <c r="E320" s="300"/>
      <c r="F320" s="261"/>
      <c r="G320"/>
    </row>
    <row r="321" spans="2:17" ht="15">
      <c r="B321" s="271"/>
      <c r="C321" s="238"/>
      <c r="D321"/>
      <c r="E321" s="300"/>
      <c r="F321" s="261"/>
      <c r="G321"/>
      <c r="H321"/>
      <c r="I321"/>
      <c r="J321"/>
      <c r="K321"/>
      <c r="L321"/>
      <c r="M321"/>
      <c r="N321"/>
      <c r="O321"/>
      <c r="P321"/>
      <c r="Q321" s="280"/>
    </row>
    <row r="322" spans="2:17" ht="15">
      <c r="B322" s="271"/>
      <c r="C322" s="238"/>
      <c r="D322"/>
      <c r="E322" s="300"/>
      <c r="F322" s="261"/>
      <c r="G322"/>
      <c r="H322"/>
      <c r="I322"/>
      <c r="J322"/>
      <c r="K322"/>
      <c r="L322"/>
      <c r="M322"/>
      <c r="N322"/>
      <c r="O322"/>
      <c r="P322"/>
      <c r="Q322" s="280"/>
    </row>
    <row r="323" spans="2:17" ht="15">
      <c r="B323" s="271"/>
      <c r="C323" s="238"/>
      <c r="D323"/>
      <c r="E323" s="300"/>
      <c r="F323" s="261"/>
      <c r="G323"/>
      <c r="H323"/>
      <c r="I323"/>
      <c r="J323"/>
      <c r="K323"/>
      <c r="L323"/>
      <c r="M323"/>
      <c r="N323"/>
      <c r="O323"/>
      <c r="P323"/>
      <c r="Q323" s="280"/>
    </row>
    <row r="324" spans="2:17" ht="15">
      <c r="B324" s="271"/>
      <c r="C324" s="238"/>
      <c r="D324"/>
      <c r="E324" s="300"/>
      <c r="F324" s="261"/>
      <c r="G324"/>
      <c r="H324"/>
      <c r="I324"/>
      <c r="J324"/>
      <c r="K324"/>
      <c r="L324"/>
      <c r="M324"/>
      <c r="N324"/>
      <c r="O324"/>
      <c r="P324"/>
      <c r="Q324" s="280"/>
    </row>
    <row r="325" spans="2:17" ht="15">
      <c r="B325" s="271"/>
      <c r="C325" s="238"/>
      <c r="D325"/>
      <c r="E325" s="300"/>
      <c r="F325" s="261"/>
      <c r="G325"/>
      <c r="H325"/>
      <c r="I325"/>
      <c r="J325"/>
      <c r="K325"/>
      <c r="L325"/>
      <c r="M325"/>
      <c r="N325"/>
      <c r="O325"/>
      <c r="P325"/>
      <c r="Q325" s="280"/>
    </row>
    <row r="326" spans="2:17" ht="15">
      <c r="B326" s="271"/>
      <c r="C326" s="238"/>
      <c r="D326"/>
      <c r="E326" s="300"/>
      <c r="F326" s="261"/>
      <c r="G326"/>
      <c r="H326"/>
      <c r="I326"/>
      <c r="J326"/>
      <c r="K326"/>
      <c r="L326"/>
      <c r="M326"/>
      <c r="N326"/>
      <c r="O326"/>
      <c r="P326"/>
      <c r="Q326" s="280"/>
    </row>
    <row r="327" spans="2:17" ht="15">
      <c r="B327" s="271"/>
      <c r="C327" s="238"/>
      <c r="D327"/>
      <c r="E327" s="300"/>
      <c r="F327" s="261"/>
      <c r="G327"/>
      <c r="H327"/>
      <c r="I327"/>
      <c r="J327"/>
      <c r="K327"/>
      <c r="L327"/>
      <c r="M327"/>
      <c r="N327"/>
      <c r="O327"/>
      <c r="P327"/>
      <c r="Q327" s="280"/>
    </row>
    <row r="328" spans="2:17" ht="15">
      <c r="B328" s="271"/>
      <c r="C328" s="238"/>
      <c r="D328"/>
      <c r="E328" s="300"/>
      <c r="F328" s="261"/>
      <c r="G328"/>
      <c r="H328"/>
      <c r="I328"/>
      <c r="J328"/>
      <c r="K328"/>
      <c r="L328"/>
      <c r="M328"/>
      <c r="N328"/>
      <c r="O328"/>
      <c r="P328"/>
      <c r="Q328" s="280"/>
    </row>
    <row r="329" spans="2:17" ht="15">
      <c r="B329" s="271"/>
      <c r="C329" s="238"/>
      <c r="D329"/>
      <c r="E329" s="300"/>
      <c r="F329" s="261"/>
      <c r="G329"/>
      <c r="H329"/>
      <c r="I329"/>
      <c r="J329"/>
      <c r="K329"/>
      <c r="L329"/>
      <c r="M329"/>
      <c r="N329"/>
      <c r="O329"/>
      <c r="P329"/>
      <c r="Q329" s="280"/>
    </row>
    <row r="330" spans="2:17" ht="15">
      <c r="B330" s="271"/>
      <c r="C330" s="238"/>
      <c r="D330"/>
      <c r="E330" s="300"/>
      <c r="F330" s="261"/>
      <c r="G330"/>
      <c r="H330"/>
      <c r="I330"/>
      <c r="J330"/>
      <c r="K330"/>
      <c r="L330"/>
      <c r="M330"/>
      <c r="N330"/>
      <c r="O330"/>
      <c r="P330"/>
      <c r="Q330" s="280"/>
    </row>
    <row r="331" spans="2:17" ht="15">
      <c r="B331" s="271"/>
      <c r="C331" s="238"/>
      <c r="D331"/>
      <c r="E331" s="300"/>
      <c r="F331" s="261"/>
      <c r="G331"/>
      <c r="H331"/>
      <c r="I331"/>
      <c r="J331"/>
      <c r="K331"/>
      <c r="L331"/>
      <c r="M331"/>
      <c r="N331"/>
      <c r="O331"/>
      <c r="P331"/>
      <c r="Q331" s="280"/>
    </row>
    <row r="332" spans="2:17" ht="15">
      <c r="B332" s="271"/>
      <c r="C332" s="238"/>
      <c r="D332"/>
      <c r="E332" s="300"/>
      <c r="F332" s="261"/>
      <c r="G332"/>
      <c r="H332"/>
      <c r="I332"/>
      <c r="J332"/>
      <c r="K332"/>
      <c r="L332"/>
      <c r="M332"/>
      <c r="N332"/>
      <c r="O332"/>
      <c r="P332"/>
      <c r="Q332" s="280"/>
    </row>
    <row r="333" spans="2:17" ht="15">
      <c r="B333" s="271"/>
      <c r="C333" s="238"/>
      <c r="D333"/>
      <c r="E333" s="300"/>
      <c r="F333" s="261"/>
      <c r="G333"/>
      <c r="H333"/>
      <c r="I333"/>
      <c r="J333"/>
      <c r="K333"/>
      <c r="L333"/>
      <c r="M333"/>
      <c r="N333"/>
      <c r="O333"/>
      <c r="P333"/>
      <c r="Q333" s="280"/>
    </row>
    <row r="334" spans="2:17" ht="15">
      <c r="B334" s="271"/>
      <c r="C334" s="238"/>
      <c r="D334"/>
      <c r="E334" s="300"/>
      <c r="F334" s="261"/>
      <c r="G334"/>
      <c r="H334"/>
      <c r="I334"/>
      <c r="J334"/>
      <c r="K334"/>
      <c r="L334"/>
      <c r="M334"/>
      <c r="N334"/>
      <c r="O334"/>
      <c r="P334"/>
      <c r="Q334" s="280"/>
    </row>
    <row r="335" spans="2:17" ht="15">
      <c r="B335" s="271"/>
      <c r="C335" s="238"/>
      <c r="D335"/>
      <c r="E335" s="300"/>
      <c r="F335" s="261"/>
      <c r="G335"/>
      <c r="H335"/>
      <c r="I335"/>
      <c r="J335"/>
      <c r="K335"/>
      <c r="L335"/>
      <c r="M335"/>
      <c r="N335"/>
      <c r="O335"/>
      <c r="P335"/>
      <c r="Q335" s="280"/>
    </row>
    <row r="336" spans="2:17" ht="15">
      <c r="C336"/>
      <c r="D336"/>
      <c r="E336" s="300"/>
      <c r="F336" s="261"/>
      <c r="G336"/>
      <c r="H336"/>
      <c r="I336"/>
      <c r="J336"/>
      <c r="K336"/>
      <c r="L336"/>
      <c r="M336"/>
      <c r="N336"/>
      <c r="O336"/>
      <c r="P336"/>
      <c r="Q336" s="280"/>
    </row>
    <row r="339" spans="2:19" ht="15">
      <c r="B339" s="322" t="s">
        <v>23</v>
      </c>
      <c r="C339" s="314"/>
      <c r="D339" s="3"/>
      <c r="E339" s="354"/>
      <c r="F339" s="261"/>
      <c r="G339"/>
      <c r="H339"/>
      <c r="I339"/>
      <c r="J339" s="1"/>
      <c r="K339"/>
      <c r="L339"/>
      <c r="M339"/>
      <c r="N339"/>
      <c r="O339"/>
      <c r="P339"/>
      <c r="Q339" s="384"/>
      <c r="R339" s="99"/>
      <c r="S339" s="98"/>
    </row>
    <row r="340" spans="2:19" ht="15">
      <c r="B340" s="322"/>
      <c r="C340" s="314"/>
      <c r="D340" s="3"/>
      <c r="E340" s="354"/>
      <c r="F340" s="261"/>
      <c r="G340"/>
      <c r="H340"/>
      <c r="I340"/>
      <c r="J340" s="1"/>
      <c r="K340"/>
      <c r="L340"/>
      <c r="M340"/>
      <c r="N340"/>
      <c r="O340"/>
      <c r="P340"/>
      <c r="Q340" s="384"/>
      <c r="R340" s="99"/>
      <c r="S340" s="98"/>
    </row>
    <row r="341" spans="2:19" ht="15">
      <c r="B341" s="322"/>
      <c r="C341" s="314"/>
      <c r="D341" s="3"/>
      <c r="E341" s="354"/>
      <c r="F341" s="261"/>
      <c r="G341"/>
      <c r="H341"/>
      <c r="I341"/>
      <c r="J341" s="1"/>
      <c r="K341"/>
      <c r="L341"/>
      <c r="M341"/>
      <c r="N341"/>
      <c r="O341"/>
      <c r="P341"/>
      <c r="Q341" s="384"/>
      <c r="R341" s="99"/>
      <c r="S341" s="98"/>
    </row>
    <row r="342" spans="2:19" ht="15">
      <c r="B342" s="322"/>
      <c r="C342" s="314"/>
      <c r="D342" s="3"/>
      <c r="E342" s="354"/>
      <c r="F342" s="261"/>
      <c r="G342"/>
      <c r="H342"/>
      <c r="I342"/>
      <c r="J342" s="1"/>
      <c r="K342"/>
      <c r="L342"/>
      <c r="M342"/>
      <c r="N342"/>
      <c r="O342"/>
      <c r="P342"/>
      <c r="Q342" s="384"/>
      <c r="R342" s="99"/>
      <c r="S342" s="98"/>
    </row>
    <row r="343" spans="2:19" ht="15">
      <c r="B343" s="322"/>
      <c r="C343" s="314"/>
      <c r="D343" s="3"/>
      <c r="E343" s="354"/>
      <c r="F343" s="261"/>
      <c r="G343"/>
      <c r="H343"/>
      <c r="I343"/>
      <c r="J343" s="1"/>
      <c r="K343"/>
      <c r="L343"/>
      <c r="M343"/>
      <c r="N343"/>
      <c r="O343"/>
      <c r="P343"/>
      <c r="Q343" s="384"/>
      <c r="R343" s="99"/>
      <c r="S343" s="98"/>
    </row>
    <row r="344" spans="2:19" ht="15">
      <c r="B344" s="322"/>
      <c r="C344" s="314"/>
      <c r="D344" s="3"/>
      <c r="E344" s="354"/>
      <c r="F344" s="261"/>
      <c r="G344"/>
      <c r="H344"/>
      <c r="I344"/>
      <c r="J344" s="1"/>
      <c r="K344"/>
      <c r="L344"/>
      <c r="M344"/>
      <c r="N344"/>
      <c r="O344"/>
      <c r="P344"/>
      <c r="Q344" s="384"/>
      <c r="R344" s="99"/>
      <c r="S344" s="98"/>
    </row>
    <row r="345" spans="2:19" ht="15">
      <c r="B345" s="322"/>
      <c r="C345" s="314"/>
      <c r="D345" s="3"/>
      <c r="E345" s="354"/>
      <c r="F345" s="261"/>
      <c r="G345"/>
      <c r="H345"/>
      <c r="I345"/>
      <c r="J345" s="1"/>
      <c r="K345"/>
      <c r="L345"/>
      <c r="M345"/>
      <c r="N345"/>
      <c r="O345"/>
      <c r="P345"/>
      <c r="Q345" s="384"/>
      <c r="R345" s="99"/>
      <c r="S345" s="98"/>
    </row>
    <row r="346" spans="2:19" ht="15">
      <c r="B346" s="322"/>
      <c r="C346" s="314"/>
      <c r="D346" s="3"/>
      <c r="E346" s="354"/>
      <c r="F346" s="261"/>
      <c r="G346"/>
      <c r="H346"/>
      <c r="I346"/>
      <c r="J346" s="1"/>
      <c r="K346"/>
      <c r="L346"/>
      <c r="M346"/>
      <c r="N346"/>
      <c r="O346"/>
      <c r="P346"/>
      <c r="Q346" s="384"/>
      <c r="R346" s="99"/>
      <c r="S346" s="98"/>
    </row>
    <row r="347" spans="2:19" ht="15">
      <c r="B347" s="322"/>
      <c r="C347" s="314"/>
      <c r="D347" s="3"/>
      <c r="E347" s="354"/>
      <c r="F347" s="261"/>
      <c r="G347"/>
      <c r="H347"/>
      <c r="I347"/>
      <c r="J347" s="1"/>
      <c r="K347"/>
      <c r="L347"/>
      <c r="M347"/>
      <c r="N347"/>
      <c r="O347"/>
      <c r="P347"/>
      <c r="Q347" s="384"/>
      <c r="R347" s="99"/>
      <c r="S347" s="98"/>
    </row>
    <row r="348" spans="2:19" ht="15">
      <c r="B348" s="322"/>
      <c r="C348" s="314"/>
      <c r="D348" s="3"/>
      <c r="E348" s="354"/>
      <c r="F348" s="261"/>
      <c r="G348"/>
      <c r="H348"/>
      <c r="I348"/>
      <c r="J348" s="1"/>
      <c r="K348"/>
      <c r="L348"/>
      <c r="M348"/>
      <c r="N348"/>
      <c r="O348"/>
      <c r="P348"/>
      <c r="Q348" s="384"/>
      <c r="R348" s="99"/>
      <c r="S348" s="98"/>
    </row>
    <row r="349" spans="2:19" ht="15">
      <c r="B349" s="322"/>
      <c r="C349" s="314"/>
      <c r="D349" s="3"/>
      <c r="E349" s="354"/>
      <c r="F349" s="261"/>
      <c r="G349"/>
      <c r="H349"/>
      <c r="I349"/>
      <c r="J349" s="1"/>
      <c r="K349"/>
      <c r="L349"/>
      <c r="M349"/>
      <c r="N349"/>
      <c r="O349"/>
      <c r="P349"/>
      <c r="Q349" s="384"/>
      <c r="R349" s="99"/>
      <c r="S349" s="98"/>
    </row>
    <row r="350" spans="2:19" ht="15">
      <c r="B350" s="322"/>
      <c r="C350" s="314"/>
      <c r="D350" s="3"/>
      <c r="E350" s="354"/>
      <c r="F350" s="261"/>
      <c r="G350"/>
      <c r="H350"/>
      <c r="I350"/>
      <c r="J350" s="1"/>
      <c r="K350"/>
      <c r="L350"/>
      <c r="M350"/>
      <c r="N350"/>
      <c r="O350"/>
      <c r="P350"/>
      <c r="Q350" s="384"/>
      <c r="R350" s="99"/>
      <c r="S350" s="98"/>
    </row>
    <row r="351" spans="2:19" ht="15">
      <c r="B351" s="322"/>
      <c r="C351" s="314"/>
      <c r="D351" s="3"/>
      <c r="E351" s="354"/>
      <c r="F351" s="261"/>
      <c r="G351"/>
      <c r="H351"/>
      <c r="I351"/>
      <c r="J351" s="1"/>
      <c r="K351"/>
      <c r="L351"/>
      <c r="M351"/>
      <c r="N351"/>
      <c r="O351"/>
      <c r="P351"/>
      <c r="Q351" s="384"/>
      <c r="R351" s="99"/>
      <c r="S351" s="98"/>
    </row>
    <row r="352" spans="2:19" ht="15">
      <c r="B352" s="322"/>
      <c r="C352" s="314"/>
      <c r="D352" s="3"/>
      <c r="E352" s="354"/>
      <c r="F352" s="261"/>
      <c r="G352"/>
      <c r="H352"/>
      <c r="I352"/>
      <c r="J352" s="1"/>
      <c r="K352"/>
      <c r="L352"/>
      <c r="M352"/>
      <c r="N352"/>
      <c r="O352"/>
      <c r="P352"/>
      <c r="Q352" s="384"/>
      <c r="R352" s="99"/>
      <c r="S352" s="98"/>
    </row>
    <row r="353" spans="2:19" ht="15">
      <c r="B353" s="322"/>
      <c r="C353" s="314"/>
      <c r="D353"/>
      <c r="E353" s="300"/>
      <c r="F353" s="261"/>
      <c r="G353"/>
      <c r="H353"/>
      <c r="I353"/>
      <c r="J353" s="1"/>
      <c r="K353"/>
      <c r="L353"/>
      <c r="M353"/>
      <c r="N353"/>
      <c r="O353"/>
      <c r="P353"/>
      <c r="Q353" s="384"/>
      <c r="R353" s="99"/>
      <c r="S353" s="98"/>
    </row>
    <row r="354" spans="2:19" ht="15">
      <c r="B354" s="322"/>
      <c r="C354" s="314"/>
      <c r="D354"/>
      <c r="E354" s="300"/>
      <c r="F354" s="261"/>
      <c r="G354"/>
      <c r="H354"/>
      <c r="I354"/>
      <c r="J354" s="1"/>
      <c r="K354"/>
      <c r="L354"/>
      <c r="M354"/>
      <c r="N354"/>
      <c r="O354"/>
      <c r="P354"/>
      <c r="Q354" s="384"/>
      <c r="R354" s="99"/>
      <c r="S354" s="98"/>
    </row>
    <row r="355" spans="2:19" ht="15">
      <c r="B355" s="322"/>
      <c r="C355" s="314"/>
      <c r="D355"/>
      <c r="E355" s="300"/>
      <c r="F355" s="261"/>
      <c r="G355"/>
      <c r="H355"/>
      <c r="I355"/>
      <c r="J355" s="1"/>
      <c r="K355"/>
      <c r="L355"/>
      <c r="M355"/>
      <c r="N355"/>
      <c r="O355"/>
      <c r="P355"/>
      <c r="Q355" s="384"/>
      <c r="R355" s="99"/>
      <c r="S355" s="98"/>
    </row>
    <row r="356" spans="2:19" ht="15">
      <c r="B356" s="322"/>
      <c r="C356" s="314"/>
      <c r="D356"/>
      <c r="E356" s="300"/>
      <c r="F356" s="261"/>
      <c r="G356"/>
      <c r="H356"/>
      <c r="I356"/>
      <c r="J356" s="1"/>
      <c r="K356"/>
      <c r="L356"/>
      <c r="M356"/>
      <c r="N356"/>
      <c r="O356"/>
      <c r="P356"/>
      <c r="Q356" s="384"/>
      <c r="R356" s="99"/>
      <c r="S356" s="98"/>
    </row>
    <row r="357" spans="2:19" ht="15">
      <c r="B357" s="322"/>
      <c r="C357" s="314"/>
      <c r="D357"/>
      <c r="E357" s="300"/>
      <c r="F357" s="261"/>
      <c r="G357"/>
      <c r="H357"/>
      <c r="I357"/>
      <c r="J357" s="1"/>
      <c r="K357"/>
      <c r="L357"/>
      <c r="M357"/>
      <c r="N357"/>
      <c r="O357"/>
      <c r="P357"/>
      <c r="Q357" s="384"/>
      <c r="R357" s="99"/>
      <c r="S357" s="98"/>
    </row>
    <row r="358" spans="2:19" ht="15">
      <c r="B358" s="322"/>
      <c r="C358" s="314"/>
      <c r="D358"/>
      <c r="E358" s="300"/>
      <c r="F358" s="261"/>
      <c r="G358"/>
      <c r="H358"/>
      <c r="I358"/>
      <c r="J358" s="1"/>
      <c r="K358"/>
      <c r="L358"/>
      <c r="M358"/>
      <c r="N358"/>
      <c r="O358"/>
      <c r="P358"/>
      <c r="Q358" s="384"/>
      <c r="R358" s="99"/>
      <c r="S358" s="98"/>
    </row>
    <row r="359" spans="2:19" ht="15">
      <c r="B359" s="322"/>
      <c r="C359" s="314"/>
      <c r="D359"/>
      <c r="E359" s="300"/>
      <c r="F359" s="261"/>
      <c r="G359"/>
      <c r="H359"/>
      <c r="I359"/>
      <c r="J359" s="1"/>
      <c r="K359"/>
      <c r="L359"/>
      <c r="M359"/>
      <c r="N359"/>
      <c r="O359"/>
      <c r="P359"/>
      <c r="Q359" s="384"/>
      <c r="R359" s="99"/>
      <c r="S359" s="98"/>
    </row>
    <row r="360" spans="2:19" ht="15">
      <c r="B360" s="322"/>
      <c r="C360" s="314"/>
      <c r="D360"/>
      <c r="E360" s="300"/>
      <c r="F360" s="261"/>
      <c r="G360"/>
      <c r="H360"/>
      <c r="I360"/>
      <c r="J360" s="1"/>
      <c r="K360"/>
      <c r="L360"/>
      <c r="M360"/>
      <c r="N360"/>
      <c r="O360"/>
      <c r="P360"/>
      <c r="Q360" s="384"/>
      <c r="R360" s="99"/>
      <c r="S360" s="98"/>
    </row>
    <row r="361" spans="2:19" ht="15">
      <c r="B361" s="322"/>
      <c r="C361" s="314"/>
      <c r="D361"/>
      <c r="E361" s="300"/>
      <c r="F361" s="261"/>
      <c r="G361"/>
      <c r="H361"/>
      <c r="I361"/>
      <c r="J361" s="1"/>
      <c r="K361"/>
      <c r="L361"/>
      <c r="M361"/>
      <c r="N361"/>
      <c r="O361"/>
      <c r="P361"/>
      <c r="Q361" s="384"/>
      <c r="R361" s="99"/>
      <c r="S361" s="98"/>
    </row>
    <row r="362" spans="2:19" ht="15">
      <c r="B362" s="322"/>
      <c r="C362" s="314"/>
      <c r="D362"/>
      <c r="E362" s="300"/>
      <c r="F362" s="261"/>
      <c r="G362"/>
      <c r="H362"/>
      <c r="I362"/>
      <c r="J362" s="1"/>
      <c r="K362"/>
      <c r="L362"/>
      <c r="M362"/>
      <c r="N362"/>
      <c r="O362"/>
      <c r="P362"/>
      <c r="Q362" s="384"/>
      <c r="R362" s="99"/>
      <c r="S362" s="98"/>
    </row>
    <row r="363" spans="2:19" ht="15">
      <c r="B363" s="322"/>
      <c r="C363" s="314"/>
      <c r="D363"/>
      <c r="E363" s="300"/>
      <c r="F363" s="261"/>
      <c r="G363"/>
      <c r="H363"/>
      <c r="I363"/>
      <c r="J363" s="1"/>
      <c r="K363"/>
      <c r="L363"/>
      <c r="M363"/>
      <c r="N363"/>
      <c r="O363"/>
      <c r="P363"/>
      <c r="Q363" s="384"/>
      <c r="R363" s="99"/>
      <c r="S363" s="98"/>
    </row>
    <row r="364" spans="2:19" ht="15">
      <c r="B364" s="322"/>
      <c r="C364" s="314"/>
      <c r="D364"/>
      <c r="E364" s="300"/>
      <c r="F364" s="261"/>
      <c r="G364"/>
      <c r="H364"/>
      <c r="I364"/>
      <c r="J364" s="1"/>
      <c r="K364"/>
      <c r="L364"/>
      <c r="M364"/>
      <c r="N364"/>
      <c r="O364"/>
      <c r="P364"/>
      <c r="Q364" s="384"/>
      <c r="R364" s="99"/>
      <c r="S364" s="98"/>
    </row>
    <row r="365" spans="2:19" ht="15">
      <c r="B365" s="322"/>
      <c r="C365" s="314"/>
      <c r="D365"/>
      <c r="E365" s="300"/>
      <c r="F365" s="261"/>
      <c r="G365"/>
      <c r="H365"/>
      <c r="I365"/>
      <c r="J365" s="1"/>
      <c r="K365"/>
      <c r="L365"/>
      <c r="M365"/>
      <c r="N365"/>
      <c r="O365"/>
      <c r="P365"/>
      <c r="Q365" s="384"/>
      <c r="R365" s="99"/>
      <c r="S365" s="98"/>
    </row>
    <row r="366" spans="2:19" ht="15">
      <c r="B366" s="322"/>
      <c r="C366" s="314"/>
      <c r="D366"/>
      <c r="E366" s="300"/>
      <c r="F366" s="261"/>
      <c r="G366"/>
      <c r="H366"/>
      <c r="I366"/>
      <c r="J366" s="1"/>
      <c r="K366"/>
      <c r="L366"/>
      <c r="M366"/>
      <c r="N366"/>
      <c r="O366"/>
      <c r="P366"/>
      <c r="Q366" s="384"/>
      <c r="R366" s="99"/>
      <c r="S366" s="98"/>
    </row>
    <row r="367" spans="2:19" ht="15">
      <c r="B367" s="322"/>
      <c r="C367" s="314"/>
      <c r="D367"/>
      <c r="E367" s="300"/>
      <c r="F367" s="261"/>
      <c r="G367"/>
      <c r="H367"/>
      <c r="I367"/>
      <c r="J367" s="1"/>
      <c r="K367"/>
      <c r="L367"/>
      <c r="M367"/>
      <c r="N367"/>
      <c r="O367"/>
      <c r="P367"/>
      <c r="Q367" s="384"/>
      <c r="R367" s="99"/>
      <c r="S367" s="98"/>
    </row>
    <row r="368" spans="2:19" ht="15">
      <c r="B368" s="322"/>
      <c r="C368" s="314"/>
      <c r="D368"/>
      <c r="E368" s="300"/>
      <c r="F368" s="261"/>
      <c r="G368"/>
      <c r="H368"/>
      <c r="I368"/>
      <c r="J368" s="1"/>
      <c r="K368"/>
      <c r="L368"/>
      <c r="M368"/>
      <c r="N368"/>
      <c r="O368"/>
      <c r="P368"/>
      <c r="Q368" s="384"/>
      <c r="R368" s="99"/>
      <c r="S368" s="98"/>
    </row>
    <row r="369" spans="2:7" ht="15">
      <c r="B369" s="322"/>
      <c r="C369" s="314"/>
      <c r="D369"/>
      <c r="E369" s="300"/>
      <c r="F369" s="261"/>
      <c r="G369"/>
    </row>
    <row r="370" spans="2:7" ht="15">
      <c r="B370" s="322"/>
      <c r="C370" s="314"/>
      <c r="D370"/>
      <c r="E370" s="300"/>
      <c r="F370" s="261"/>
      <c r="G370"/>
    </row>
    <row r="371" spans="2:7" ht="15">
      <c r="B371" s="322"/>
      <c r="C371" s="314"/>
      <c r="D371"/>
      <c r="E371" s="300"/>
      <c r="F371" s="261"/>
      <c r="G371"/>
    </row>
    <row r="372" spans="2:7" ht="15">
      <c r="B372" s="322"/>
      <c r="C372" s="314"/>
      <c r="D372"/>
      <c r="E372" s="300"/>
      <c r="F372" s="261"/>
      <c r="G372"/>
    </row>
    <row r="373" spans="2:7" ht="15">
      <c r="B373" s="322"/>
      <c r="C373" s="314"/>
      <c r="D373"/>
      <c r="E373" s="300"/>
      <c r="F373" s="261"/>
      <c r="G373"/>
    </row>
    <row r="374" spans="2:7" ht="15">
      <c r="B374" s="322"/>
      <c r="C374" s="314"/>
      <c r="D374"/>
      <c r="E374" s="300"/>
      <c r="F374" s="261"/>
      <c r="G374"/>
    </row>
    <row r="375" spans="2:7" ht="15">
      <c r="B375" s="322"/>
      <c r="C375" s="314"/>
      <c r="D375"/>
      <c r="E375" s="300"/>
      <c r="F375" s="261"/>
      <c r="G375"/>
    </row>
    <row r="376" spans="2:7" ht="15">
      <c r="B376" s="322"/>
      <c r="C376" s="314"/>
      <c r="D376"/>
      <c r="E376" s="300"/>
      <c r="F376" s="261"/>
      <c r="G376"/>
    </row>
    <row r="377" spans="2:7" ht="15">
      <c r="B377" s="322"/>
      <c r="C377" s="314"/>
      <c r="D377"/>
      <c r="E377" s="300"/>
      <c r="F377" s="261"/>
      <c r="G377"/>
    </row>
    <row r="378" spans="2:7" ht="15">
      <c r="B378" s="322"/>
      <c r="C378" s="314"/>
      <c r="D378"/>
      <c r="E378" s="300"/>
      <c r="F378" s="261"/>
      <c r="G378"/>
    </row>
    <row r="379" spans="2:7" ht="15">
      <c r="B379" s="322"/>
      <c r="C379" s="314"/>
      <c r="D379" s="3"/>
      <c r="E379" s="354"/>
      <c r="F379" s="261"/>
      <c r="G379"/>
    </row>
    <row r="380" spans="2:7" ht="15">
      <c r="B380" s="322"/>
      <c r="C380" s="314"/>
      <c r="D380"/>
      <c r="E380" s="300"/>
      <c r="F380" s="261"/>
      <c r="G380"/>
    </row>
    <row r="381" spans="2:7" ht="15">
      <c r="B381" s="322"/>
      <c r="C381" s="314"/>
      <c r="D381"/>
      <c r="E381" s="300"/>
      <c r="F381" s="261"/>
      <c r="G381"/>
    </row>
    <row r="382" spans="2:7" ht="15">
      <c r="B382" s="322"/>
      <c r="C382" s="314"/>
      <c r="D382"/>
      <c r="E382" s="300"/>
      <c r="F382" s="261"/>
      <c r="G382"/>
    </row>
    <row r="383" spans="2:7" ht="15">
      <c r="B383" s="322"/>
      <c r="C383" s="314"/>
      <c r="D383"/>
      <c r="E383" s="300"/>
      <c r="F383" s="261"/>
      <c r="G383"/>
    </row>
    <row r="384" spans="2:7" ht="15">
      <c r="B384" s="322"/>
      <c r="C384" s="314"/>
      <c r="D384"/>
      <c r="E384" s="300"/>
      <c r="F384" s="261"/>
      <c r="G384"/>
    </row>
    <row r="385" spans="2:7" ht="15">
      <c r="B385" s="322"/>
      <c r="C385" s="314"/>
      <c r="D385"/>
      <c r="E385" s="300"/>
      <c r="F385" s="261"/>
      <c r="G385"/>
    </row>
    <row r="386" spans="2:7" ht="15">
      <c r="B386" s="322"/>
      <c r="C386" s="314"/>
      <c r="D386"/>
      <c r="E386" s="300"/>
      <c r="F386" s="261"/>
      <c r="G386"/>
    </row>
    <row r="387" spans="2:7" ht="15">
      <c r="B387" s="322"/>
      <c r="C387" s="314"/>
      <c r="D387"/>
      <c r="E387" s="300"/>
      <c r="F387" s="261"/>
      <c r="G387"/>
    </row>
    <row r="388" spans="2:7" ht="15">
      <c r="B388" s="322"/>
      <c r="C388" s="314"/>
      <c r="D388"/>
      <c r="E388" s="300"/>
      <c r="F388" s="261"/>
      <c r="G388"/>
    </row>
    <row r="389" spans="2:7" ht="15">
      <c r="B389" s="322"/>
      <c r="C389" s="314"/>
      <c r="D389"/>
      <c r="E389" s="300"/>
      <c r="F389" s="261"/>
      <c r="G389"/>
    </row>
    <row r="390" spans="2:7" ht="15">
      <c r="B390" s="322"/>
      <c r="C390" s="314"/>
      <c r="D390"/>
      <c r="E390" s="300"/>
      <c r="F390" s="261"/>
      <c r="G390"/>
    </row>
    <row r="391" spans="2:7" ht="15">
      <c r="B391" s="322"/>
      <c r="C391" s="314"/>
      <c r="D391"/>
      <c r="E391" s="300"/>
      <c r="F391" s="261"/>
      <c r="G391"/>
    </row>
    <row r="392" spans="2:7" ht="15">
      <c r="B392" s="322"/>
      <c r="C392" s="314"/>
      <c r="D392"/>
      <c r="E392" s="300"/>
      <c r="F392" s="261"/>
      <c r="G392"/>
    </row>
    <row r="393" spans="2:7" ht="15">
      <c r="B393" s="322"/>
      <c r="C393" s="314"/>
      <c r="D393"/>
      <c r="E393" s="300"/>
      <c r="F393" s="261"/>
      <c r="G393"/>
    </row>
    <row r="394" spans="2:7" ht="15">
      <c r="B394" s="322"/>
      <c r="C394" s="314"/>
      <c r="D394"/>
      <c r="E394" s="300"/>
      <c r="F394" s="261"/>
      <c r="G394"/>
    </row>
    <row r="395" spans="2:7" ht="15">
      <c r="B395" s="322"/>
      <c r="C395" s="314"/>
      <c r="D395"/>
      <c r="E395" s="300"/>
      <c r="F395" s="261"/>
      <c r="G395"/>
    </row>
    <row r="396" spans="2:7" ht="15">
      <c r="B396" s="322"/>
      <c r="C396" s="314"/>
      <c r="D396"/>
      <c r="E396" s="300"/>
      <c r="F396" s="261"/>
      <c r="G396"/>
    </row>
    <row r="397" spans="2:7" ht="15">
      <c r="B397" s="322"/>
      <c r="C397" s="314"/>
      <c r="D397"/>
      <c r="E397" s="300"/>
      <c r="F397" s="261"/>
      <c r="G397"/>
    </row>
    <row r="398" spans="2:7" ht="15">
      <c r="B398" s="322"/>
      <c r="C398" s="314"/>
      <c r="D398"/>
      <c r="E398" s="300"/>
      <c r="F398" s="261"/>
      <c r="G398"/>
    </row>
    <row r="399" spans="2:7" ht="15">
      <c r="B399" s="322"/>
      <c r="C399" s="314"/>
      <c r="D399"/>
      <c r="E399" s="300"/>
      <c r="F399" s="261"/>
      <c r="G399"/>
    </row>
    <row r="400" spans="2:7" ht="15">
      <c r="B400" s="322"/>
      <c r="C400" s="314"/>
      <c r="D400"/>
      <c r="E400" s="300"/>
      <c r="F400" s="261"/>
      <c r="G400"/>
    </row>
    <row r="401" spans="2:17" ht="15">
      <c r="B401" s="322"/>
      <c r="C401" s="314"/>
      <c r="D401"/>
      <c r="E401" s="300"/>
      <c r="F401" s="261"/>
      <c r="G401"/>
      <c r="H401"/>
      <c r="I401"/>
      <c r="J401"/>
      <c r="K401"/>
      <c r="L401"/>
      <c r="M401"/>
      <c r="N401"/>
      <c r="O401"/>
      <c r="P401"/>
      <c r="Q401" s="384"/>
    </row>
    <row r="402" spans="2:17" ht="15">
      <c r="B402" s="322"/>
      <c r="C402" s="314"/>
      <c r="D402"/>
      <c r="E402" s="300"/>
      <c r="F402" s="261"/>
      <c r="G402"/>
      <c r="H402"/>
      <c r="I402"/>
      <c r="J402"/>
      <c r="K402" s="1"/>
      <c r="L402" s="1"/>
      <c r="M402" s="1"/>
      <c r="N402" s="1"/>
      <c r="O402" s="1"/>
      <c r="P402" s="1"/>
      <c r="Q402" s="384"/>
    </row>
    <row r="403" spans="2:17" ht="15">
      <c r="B403" s="322"/>
      <c r="C403" s="314"/>
      <c r="D403"/>
      <c r="E403" s="300"/>
      <c r="F403" s="261"/>
      <c r="G403"/>
      <c r="H403"/>
      <c r="I403"/>
      <c r="J403"/>
      <c r="K403"/>
      <c r="L403"/>
      <c r="M403"/>
      <c r="N403"/>
      <c r="O403"/>
      <c r="P403"/>
      <c r="Q403" s="384"/>
    </row>
    <row r="404" spans="2:17" ht="15">
      <c r="B404" s="322"/>
      <c r="C404" s="314"/>
      <c r="D404"/>
      <c r="E404" s="300"/>
      <c r="F404" s="261"/>
      <c r="G404"/>
      <c r="H404"/>
      <c r="I404"/>
      <c r="J404"/>
      <c r="K404" s="1"/>
      <c r="L404" s="1"/>
      <c r="M404" s="1"/>
      <c r="N404" s="1"/>
      <c r="O404" s="1"/>
      <c r="P404" s="1"/>
      <c r="Q404" s="384"/>
    </row>
    <row r="405" spans="2:17" ht="15">
      <c r="B405" s="322"/>
      <c r="C405" s="314"/>
      <c r="D405"/>
      <c r="E405" s="300"/>
      <c r="F405" s="261"/>
      <c r="G405"/>
      <c r="H405"/>
      <c r="I405"/>
      <c r="J405"/>
      <c r="K405" s="1"/>
      <c r="L405" s="1"/>
      <c r="M405" s="1"/>
      <c r="N405" s="1"/>
      <c r="O405" s="1"/>
      <c r="P405" s="1"/>
      <c r="Q405" s="384"/>
    </row>
    <row r="406" spans="2:17" ht="15">
      <c r="B406" s="322"/>
      <c r="C406" s="314"/>
      <c r="D406"/>
      <c r="E406" s="300"/>
      <c r="F406" s="261"/>
      <c r="G406"/>
      <c r="H406"/>
      <c r="I406"/>
      <c r="J406"/>
      <c r="K406"/>
      <c r="L406"/>
      <c r="M406"/>
      <c r="N406"/>
      <c r="O406"/>
      <c r="P406"/>
      <c r="Q406" s="384"/>
    </row>
    <row r="407" spans="2:17" ht="15">
      <c r="B407" s="322"/>
      <c r="C407" s="314"/>
      <c r="D407"/>
      <c r="E407" s="300"/>
      <c r="F407" s="261"/>
      <c r="G407"/>
      <c r="H407"/>
      <c r="I407"/>
      <c r="J407"/>
      <c r="K407"/>
      <c r="L407"/>
      <c r="M407"/>
      <c r="N407" s="1"/>
      <c r="O407" s="1"/>
      <c r="P407" s="1"/>
      <c r="Q407" s="384"/>
    </row>
    <row r="408" spans="2:17" ht="15">
      <c r="B408" s="322"/>
      <c r="C408" s="314"/>
      <c r="D408"/>
      <c r="E408" s="300"/>
      <c r="F408" s="261"/>
      <c r="G408"/>
      <c r="H408"/>
      <c r="I408"/>
      <c r="J408"/>
      <c r="K408"/>
      <c r="L408"/>
      <c r="M408"/>
      <c r="N408"/>
      <c r="O408"/>
      <c r="P408"/>
      <c r="Q408" s="384"/>
    </row>
    <row r="409" spans="2:17" ht="15">
      <c r="B409" s="322"/>
      <c r="C409" s="314"/>
      <c r="D409"/>
      <c r="E409" s="300"/>
      <c r="F409" s="261"/>
      <c r="G409"/>
      <c r="H409"/>
      <c r="I409"/>
      <c r="J409"/>
      <c r="K409" s="1"/>
      <c r="L409" s="1"/>
      <c r="M409" s="1"/>
      <c r="N409"/>
      <c r="O409"/>
      <c r="P409"/>
      <c r="Q409" s="384"/>
    </row>
    <row r="410" spans="2:17" ht="15">
      <c r="B410" s="322"/>
      <c r="C410" s="314"/>
      <c r="D410"/>
      <c r="E410" s="300"/>
      <c r="F410" s="261"/>
      <c r="G410"/>
      <c r="H410"/>
      <c r="I410"/>
      <c r="J410"/>
      <c r="K410"/>
      <c r="L410"/>
      <c r="M410"/>
      <c r="N410"/>
      <c r="O410"/>
      <c r="P410"/>
      <c r="Q410" s="384"/>
    </row>
    <row r="411" spans="2:17" ht="15">
      <c r="B411" s="322"/>
      <c r="C411" s="314"/>
      <c r="D411"/>
      <c r="E411" s="300"/>
      <c r="F411" s="302"/>
      <c r="G411" s="303"/>
      <c r="H411"/>
      <c r="I411"/>
      <c r="J411"/>
      <c r="K411"/>
      <c r="L411"/>
      <c r="M411"/>
      <c r="N411"/>
      <c r="O411"/>
      <c r="P411"/>
      <c r="Q411" s="280"/>
    </row>
    <row r="412" spans="2:17" ht="15">
      <c r="B412" s="322"/>
      <c r="C412" s="314"/>
      <c r="D412"/>
      <c r="E412" s="300"/>
      <c r="F412" s="302"/>
      <c r="G412" s="303"/>
      <c r="H412"/>
      <c r="I412"/>
      <c r="J412"/>
      <c r="K412"/>
      <c r="L412"/>
      <c r="M412"/>
      <c r="N412"/>
      <c r="O412"/>
      <c r="P412"/>
      <c r="Q412" s="280"/>
    </row>
    <row r="413" spans="2:17" ht="15">
      <c r="B413" s="322"/>
      <c r="C413" s="314"/>
      <c r="D413"/>
      <c r="E413" s="300"/>
      <c r="F413" s="302"/>
      <c r="G413" s="303"/>
      <c r="H413"/>
      <c r="I413"/>
      <c r="J413"/>
      <c r="K413"/>
      <c r="L413"/>
      <c r="M413"/>
      <c r="N413"/>
      <c r="O413"/>
      <c r="P413"/>
      <c r="Q413" s="280"/>
    </row>
    <row r="414" spans="2:17" ht="15">
      <c r="B414" s="322"/>
      <c r="C414" s="314"/>
      <c r="D414"/>
      <c r="E414" s="300"/>
      <c r="F414" s="302"/>
      <c r="G414" s="303"/>
      <c r="H414"/>
      <c r="I414"/>
      <c r="J414"/>
      <c r="K414"/>
      <c r="L414"/>
      <c r="M414"/>
      <c r="N414"/>
      <c r="O414"/>
      <c r="P414"/>
      <c r="Q414" s="280"/>
    </row>
    <row r="415" spans="2:17" ht="15">
      <c r="B415" s="322"/>
      <c r="C415" s="314"/>
      <c r="D415"/>
      <c r="E415" s="300"/>
      <c r="F415" s="302"/>
      <c r="G415" s="303"/>
      <c r="H415"/>
      <c r="I415"/>
      <c r="J415"/>
      <c r="K415"/>
      <c r="L415"/>
      <c r="M415"/>
      <c r="N415"/>
      <c r="O415"/>
      <c r="P415"/>
      <c r="Q415" s="280"/>
    </row>
    <row r="416" spans="2:17" ht="15">
      <c r="B416" s="322"/>
      <c r="C416" s="314"/>
      <c r="D416"/>
      <c r="E416" s="300"/>
      <c r="F416" s="302"/>
      <c r="G416" s="303"/>
      <c r="H416"/>
      <c r="I416"/>
      <c r="J416"/>
      <c r="K416"/>
      <c r="L416"/>
      <c r="M416"/>
      <c r="N416"/>
      <c r="O416"/>
      <c r="P416"/>
      <c r="Q416" s="280"/>
    </row>
    <row r="417" spans="2:19" ht="15">
      <c r="B417" s="322"/>
      <c r="C417" s="314"/>
      <c r="D417"/>
      <c r="E417" s="300"/>
      <c r="F417" s="302"/>
      <c r="G417" s="303"/>
      <c r="H417"/>
      <c r="I417"/>
      <c r="J417"/>
      <c r="K417"/>
      <c r="L417"/>
      <c r="M417"/>
      <c r="N417"/>
      <c r="O417"/>
      <c r="P417"/>
      <c r="Q417" s="280"/>
      <c r="R417"/>
      <c r="S417" s="231"/>
    </row>
    <row r="418" spans="2:19" ht="15">
      <c r="B418" s="322"/>
      <c r="C418" s="314"/>
      <c r="D418"/>
      <c r="E418" s="300"/>
      <c r="F418" s="261"/>
      <c r="G418"/>
      <c r="H418"/>
      <c r="I418"/>
      <c r="J418"/>
      <c r="K418"/>
      <c r="L418"/>
      <c r="M418"/>
      <c r="N418"/>
      <c r="O418"/>
      <c r="P418"/>
      <c r="Q418" s="280"/>
      <c r="R418"/>
      <c r="S418" s="231"/>
    </row>
    <row r="419" spans="2:19" ht="15">
      <c r="B419" s="322"/>
      <c r="C419" s="314"/>
      <c r="D419"/>
      <c r="E419" s="300"/>
      <c r="F419" s="261"/>
      <c r="G419"/>
      <c r="H419"/>
      <c r="I419"/>
      <c r="J419"/>
      <c r="K419"/>
      <c r="L419"/>
      <c r="M419"/>
      <c r="N419"/>
      <c r="O419"/>
      <c r="P419"/>
      <c r="Q419" s="280"/>
      <c r="R419"/>
      <c r="S419" s="231"/>
    </row>
    <row r="420" spans="2:19" ht="15">
      <c r="B420" s="322"/>
      <c r="C420" s="314"/>
      <c r="D420"/>
      <c r="E420" s="300"/>
      <c r="F420" s="261"/>
      <c r="G420"/>
      <c r="H420"/>
      <c r="I420"/>
      <c r="J420"/>
      <c r="K420"/>
      <c r="L420"/>
      <c r="M420"/>
      <c r="N420"/>
      <c r="O420"/>
      <c r="P420"/>
      <c r="Q420" s="280"/>
      <c r="R420"/>
      <c r="S420" s="231"/>
    </row>
    <row r="421" spans="2:19" ht="15">
      <c r="B421" s="322"/>
      <c r="C421" s="314"/>
      <c r="D421"/>
      <c r="E421" s="300"/>
      <c r="F421" s="261"/>
      <c r="G421"/>
      <c r="H421"/>
      <c r="I421"/>
      <c r="J421"/>
      <c r="K421"/>
      <c r="L421"/>
      <c r="M421"/>
      <c r="N421"/>
      <c r="O421"/>
      <c r="P421"/>
      <c r="Q421" s="280"/>
      <c r="R421"/>
      <c r="S421" s="231"/>
    </row>
    <row r="422" spans="2:19" ht="15">
      <c r="B422" s="322"/>
      <c r="C422" s="314"/>
      <c r="D422"/>
      <c r="E422" s="300"/>
      <c r="F422" s="261"/>
      <c r="G422"/>
      <c r="H422"/>
      <c r="I422"/>
      <c r="J422"/>
      <c r="K422"/>
      <c r="L422"/>
      <c r="M422"/>
      <c r="N422"/>
      <c r="O422"/>
      <c r="P422"/>
      <c r="Q422" s="280"/>
      <c r="R422"/>
      <c r="S422" s="231"/>
    </row>
    <row r="423" spans="2:19" ht="15">
      <c r="B423" s="322"/>
      <c r="C423" s="314"/>
      <c r="D423"/>
      <c r="E423" s="300"/>
      <c r="F423" s="261"/>
      <c r="G423"/>
      <c r="H423"/>
      <c r="I423"/>
      <c r="J423"/>
      <c r="K423"/>
      <c r="L423"/>
      <c r="M423"/>
      <c r="N423"/>
      <c r="O423"/>
      <c r="P423"/>
      <c r="Q423" s="280"/>
      <c r="R423"/>
      <c r="S423" s="231"/>
    </row>
    <row r="424" spans="2:19" ht="15">
      <c r="B424" s="322"/>
      <c r="C424" s="314"/>
      <c r="D424"/>
      <c r="E424" s="300"/>
      <c r="F424" s="261"/>
      <c r="G424"/>
      <c r="H424"/>
      <c r="I424"/>
      <c r="J424"/>
      <c r="K424"/>
      <c r="L424"/>
      <c r="M424"/>
      <c r="N424"/>
      <c r="O424"/>
      <c r="P424"/>
      <c r="Q424" s="280"/>
      <c r="R424"/>
      <c r="S424" s="231"/>
    </row>
    <row r="425" spans="2:19" ht="15">
      <c r="B425" s="322"/>
      <c r="C425" s="314"/>
      <c r="D425"/>
      <c r="E425" s="300"/>
      <c r="F425" s="261"/>
      <c r="G425"/>
      <c r="H425"/>
      <c r="I425"/>
      <c r="J425"/>
      <c r="K425"/>
      <c r="L425"/>
      <c r="M425"/>
      <c r="N425"/>
      <c r="O425"/>
      <c r="P425"/>
      <c r="Q425" s="280"/>
      <c r="R425"/>
      <c r="S425" s="231"/>
    </row>
    <row r="426" spans="2:19" ht="15">
      <c r="B426" s="322"/>
      <c r="C426" s="314"/>
      <c r="D426"/>
      <c r="E426" s="300"/>
      <c r="F426" s="261"/>
      <c r="G426"/>
      <c r="H426"/>
      <c r="I426"/>
      <c r="J426"/>
      <c r="K426"/>
      <c r="L426"/>
      <c r="M426"/>
      <c r="N426"/>
      <c r="O426"/>
      <c r="P426"/>
      <c r="Q426" s="280"/>
      <c r="R426"/>
      <c r="S426"/>
    </row>
    <row r="427" spans="2:19" ht="15">
      <c r="B427" s="273"/>
      <c r="C427"/>
    </row>
    <row r="428" spans="2:19" ht="15">
      <c r="B428" s="292"/>
      <c r="C428" s="293"/>
      <c r="D428" s="294"/>
      <c r="E428" s="318"/>
      <c r="F428" s="295"/>
      <c r="G428" s="296"/>
      <c r="H428" s="296"/>
      <c r="I428" s="296"/>
      <c r="J428" s="296"/>
      <c r="K428" s="296"/>
      <c r="L428" s="296"/>
      <c r="M428" s="296"/>
      <c r="N428" s="296"/>
      <c r="O428" s="296"/>
      <c r="P428" s="296"/>
      <c r="Q428" s="297"/>
      <c r="R428" s="296"/>
      <c r="S428" s="296"/>
    </row>
    <row r="429" spans="2:19" ht="15">
      <c r="B429" s="274" t="s">
        <v>164</v>
      </c>
      <c r="C429" s="314"/>
      <c r="D429" s="257"/>
      <c r="E429" s="277"/>
      <c r="F429" s="276"/>
      <c r="G429" s="257"/>
      <c r="H429" s="257"/>
      <c r="I429"/>
      <c r="J429"/>
      <c r="K429"/>
      <c r="L429"/>
      <c r="M429"/>
      <c r="N429"/>
      <c r="O429"/>
      <c r="P429"/>
      <c r="Q429" s="384"/>
      <c r="R429" s="99"/>
      <c r="S429" s="98"/>
    </row>
    <row r="430" spans="2:19" ht="15">
      <c r="B430" s="274"/>
      <c r="C430" s="314"/>
      <c r="D430" s="257"/>
      <c r="E430" s="277"/>
      <c r="F430" s="276"/>
      <c r="G430" s="257"/>
      <c r="H430" s="257"/>
      <c r="I430"/>
      <c r="J430"/>
      <c r="K430"/>
      <c r="L430"/>
      <c r="M430"/>
      <c r="N430"/>
      <c r="O430"/>
      <c r="P430"/>
      <c r="Q430" s="384"/>
      <c r="R430" s="99"/>
      <c r="S430" s="98"/>
    </row>
    <row r="431" spans="2:19" ht="15">
      <c r="B431" s="274"/>
      <c r="C431" s="314"/>
      <c r="D431"/>
      <c r="E431" s="300"/>
      <c r="F431" s="261"/>
      <c r="G431"/>
      <c r="H431"/>
      <c r="I431"/>
      <c r="J431"/>
      <c r="K431"/>
      <c r="L431"/>
      <c r="M431"/>
      <c r="N431"/>
      <c r="O431"/>
      <c r="P431"/>
      <c r="Q431" s="280"/>
      <c r="R431"/>
      <c r="S431" s="231"/>
    </row>
    <row r="432" spans="2:19" ht="15">
      <c r="B432" s="274"/>
      <c r="C432" s="314"/>
      <c r="D432"/>
      <c r="E432" s="300"/>
      <c r="F432" s="261"/>
      <c r="G432"/>
      <c r="H432"/>
      <c r="I432"/>
      <c r="J432"/>
      <c r="K432"/>
      <c r="L432"/>
      <c r="M432"/>
      <c r="N432"/>
      <c r="O432"/>
      <c r="P432"/>
      <c r="Q432" s="280"/>
      <c r="R432"/>
      <c r="S432" s="231"/>
    </row>
    <row r="433" spans="2:19" ht="15">
      <c r="B433" s="274"/>
      <c r="C433" s="314"/>
      <c r="D433"/>
      <c r="E433" s="300"/>
      <c r="F433" s="261"/>
      <c r="G433"/>
      <c r="H433"/>
      <c r="I433"/>
      <c r="J433"/>
      <c r="K433"/>
      <c r="L433"/>
      <c r="M433"/>
      <c r="N433"/>
      <c r="O433"/>
      <c r="P433"/>
      <c r="Q433" s="280"/>
      <c r="R433"/>
      <c r="S433" s="231"/>
    </row>
    <row r="434" spans="2:19" ht="15">
      <c r="B434" s="274"/>
      <c r="C434" s="314"/>
      <c r="D434"/>
      <c r="E434" s="300"/>
      <c r="F434" s="261"/>
      <c r="G434"/>
      <c r="H434"/>
      <c r="I434"/>
      <c r="J434"/>
      <c r="K434"/>
      <c r="L434"/>
      <c r="M434"/>
      <c r="N434"/>
      <c r="O434"/>
      <c r="P434"/>
      <c r="Q434" s="280"/>
      <c r="R434"/>
      <c r="S434" s="231"/>
    </row>
    <row r="435" spans="2:19" ht="15">
      <c r="B435" s="274"/>
      <c r="C435" s="314"/>
      <c r="D435"/>
      <c r="E435" s="300"/>
      <c r="F435" s="261"/>
      <c r="G435"/>
      <c r="H435"/>
      <c r="I435"/>
      <c r="J435"/>
      <c r="K435"/>
      <c r="L435"/>
      <c r="M435"/>
      <c r="N435"/>
      <c r="O435"/>
      <c r="P435"/>
      <c r="Q435" s="280"/>
      <c r="R435"/>
      <c r="S435" s="231"/>
    </row>
    <row r="436" spans="2:19" ht="15">
      <c r="B436" s="274"/>
      <c r="C436" s="314"/>
      <c r="D436"/>
      <c r="E436" s="300"/>
      <c r="F436" s="261"/>
      <c r="G436"/>
      <c r="H436"/>
      <c r="I436"/>
      <c r="J436"/>
      <c r="K436"/>
      <c r="L436"/>
      <c r="M436"/>
      <c r="N436"/>
      <c r="O436"/>
      <c r="P436"/>
      <c r="Q436" s="280"/>
      <c r="R436"/>
      <c r="S436" s="231"/>
    </row>
    <row r="437" spans="2:19" ht="15">
      <c r="B437" s="274"/>
      <c r="C437" s="314"/>
      <c r="D437"/>
      <c r="E437" s="300"/>
      <c r="F437" s="261"/>
      <c r="G437"/>
      <c r="H437"/>
      <c r="I437"/>
      <c r="J437"/>
      <c r="K437"/>
      <c r="L437"/>
      <c r="M437"/>
      <c r="N437"/>
      <c r="O437"/>
      <c r="P437"/>
      <c r="Q437" s="280"/>
      <c r="R437"/>
      <c r="S437" s="231"/>
    </row>
    <row r="438" spans="2:19" ht="15">
      <c r="B438" s="274"/>
      <c r="C438" s="314"/>
      <c r="D438"/>
      <c r="E438" s="300"/>
      <c r="F438" s="261"/>
      <c r="G438"/>
      <c r="H438"/>
      <c r="I438"/>
      <c r="J438"/>
      <c r="K438"/>
      <c r="L438"/>
      <c r="M438"/>
      <c r="N438"/>
      <c r="O438"/>
      <c r="P438"/>
      <c r="Q438" s="280"/>
      <c r="R438"/>
      <c r="S438" s="231"/>
    </row>
    <row r="439" spans="2:19" ht="15">
      <c r="B439" s="274"/>
      <c r="C439" s="314"/>
      <c r="D439"/>
      <c r="E439" s="300"/>
      <c r="F439" s="261"/>
      <c r="G439"/>
      <c r="H439"/>
      <c r="I439"/>
      <c r="J439"/>
      <c r="K439"/>
      <c r="L439"/>
      <c r="M439"/>
      <c r="N439"/>
      <c r="O439"/>
      <c r="P439"/>
      <c r="Q439" s="280"/>
      <c r="R439"/>
      <c r="S439" s="231"/>
    </row>
    <row r="440" spans="2:19" ht="15">
      <c r="B440" s="274"/>
      <c r="C440" s="314"/>
      <c r="D440"/>
      <c r="E440" s="300"/>
      <c r="F440" s="261"/>
      <c r="G440"/>
      <c r="H440"/>
      <c r="I440"/>
      <c r="J440"/>
      <c r="K440"/>
      <c r="L440"/>
      <c r="M440"/>
      <c r="N440"/>
      <c r="O440"/>
      <c r="P440"/>
      <c r="Q440" s="280"/>
      <c r="R440"/>
      <c r="S440" s="231"/>
    </row>
    <row r="441" spans="2:19" ht="15">
      <c r="B441" s="274"/>
      <c r="C441" s="314"/>
      <c r="D441"/>
      <c r="E441" s="300"/>
      <c r="F441" s="261"/>
      <c r="G441"/>
      <c r="H441"/>
      <c r="I441"/>
      <c r="J441"/>
      <c r="K441"/>
      <c r="L441"/>
      <c r="M441"/>
      <c r="N441"/>
      <c r="O441"/>
      <c r="P441"/>
      <c r="Q441" s="280"/>
      <c r="R441"/>
      <c r="S441" s="231"/>
    </row>
    <row r="442" spans="2:19" ht="15">
      <c r="B442" s="274"/>
      <c r="C442" s="314"/>
      <c r="D442"/>
      <c r="E442" s="300"/>
      <c r="F442" s="261"/>
      <c r="G442"/>
      <c r="H442"/>
      <c r="I442"/>
      <c r="J442"/>
      <c r="K442"/>
      <c r="L442"/>
      <c r="M442"/>
      <c r="N442"/>
      <c r="O442"/>
      <c r="P442"/>
      <c r="Q442" s="280"/>
      <c r="R442"/>
      <c r="S442" s="231"/>
    </row>
    <row r="443" spans="2:19" ht="15">
      <c r="B443" s="274"/>
      <c r="C443" s="314"/>
      <c r="D443"/>
      <c r="E443" s="300"/>
      <c r="F443" s="261"/>
      <c r="G443"/>
      <c r="H443"/>
      <c r="I443"/>
      <c r="J443"/>
      <c r="K443"/>
      <c r="L443"/>
      <c r="M443"/>
      <c r="N443"/>
      <c r="O443"/>
      <c r="P443"/>
      <c r="Q443" s="280"/>
      <c r="R443"/>
      <c r="S443" s="231"/>
    </row>
    <row r="444" spans="2:19" ht="15">
      <c r="C444" s="314"/>
      <c r="D444"/>
      <c r="E444" s="300"/>
      <c r="F444" s="261"/>
      <c r="G444"/>
      <c r="H444"/>
      <c r="I444"/>
      <c r="J444"/>
      <c r="K444"/>
      <c r="L444"/>
      <c r="M444"/>
      <c r="N444"/>
      <c r="O444"/>
      <c r="P444"/>
      <c r="Q444" s="280"/>
      <c r="R444"/>
      <c r="S444" s="231"/>
    </row>
    <row r="445" spans="2:19" s="278" customFormat="1" ht="15">
      <c r="B445" s="282"/>
      <c r="C445" s="283"/>
      <c r="D445" s="284"/>
      <c r="E445" s="319"/>
      <c r="F445" s="285"/>
      <c r="G445" s="286"/>
      <c r="H445" s="286"/>
      <c r="I445" s="286"/>
      <c r="J445" s="286"/>
      <c r="K445" s="286"/>
      <c r="L445" s="286"/>
      <c r="M445" s="286"/>
      <c r="N445" s="286"/>
      <c r="O445" s="286"/>
      <c r="P445" s="286"/>
      <c r="Q445" s="383"/>
      <c r="R445" s="286"/>
      <c r="S445" s="286"/>
    </row>
    <row r="446" spans="2:19" ht="15">
      <c r="B446" s="272" t="s">
        <v>47</v>
      </c>
      <c r="C446" s="314"/>
      <c r="D446" s="3"/>
      <c r="E446" s="354"/>
      <c r="F446" s="261"/>
      <c r="G446"/>
      <c r="H446"/>
      <c r="I446"/>
      <c r="J446"/>
      <c r="K446" s="1"/>
      <c r="L446" s="1"/>
      <c r="M446" s="1"/>
      <c r="N446"/>
      <c r="O446"/>
      <c r="P446"/>
      <c r="Q446" s="384"/>
      <c r="R446" s="99"/>
      <c r="S446" s="98"/>
    </row>
    <row r="447" spans="2:19" ht="15">
      <c r="B447" s="272"/>
      <c r="C447" s="314"/>
      <c r="D447" s="3"/>
      <c r="E447" s="354"/>
      <c r="F447" s="261"/>
      <c r="G447"/>
      <c r="H447"/>
      <c r="I447"/>
      <c r="J447" s="1"/>
      <c r="K447" s="1"/>
      <c r="L447" s="1"/>
      <c r="M447" s="1"/>
      <c r="N447"/>
      <c r="O447"/>
      <c r="P447"/>
      <c r="Q447" s="384"/>
      <c r="R447" s="99"/>
      <c r="S447" s="98"/>
    </row>
    <row r="448" spans="2:19" ht="15">
      <c r="B448" s="272"/>
      <c r="C448" s="314"/>
      <c r="D448" s="327"/>
      <c r="E448" s="335"/>
      <c r="F448" s="276"/>
      <c r="G448" s="257"/>
      <c r="H448" s="257"/>
      <c r="I448"/>
      <c r="J448"/>
      <c r="K448"/>
      <c r="L448"/>
      <c r="M448"/>
      <c r="N448"/>
      <c r="O448"/>
      <c r="P448"/>
      <c r="Q448" s="384"/>
      <c r="R448" s="99"/>
      <c r="S448" s="98"/>
    </row>
    <row r="449" spans="2:19" ht="15">
      <c r="B449" s="272"/>
      <c r="C449" s="314"/>
      <c r="D449" s="3"/>
      <c r="E449" s="354"/>
      <c r="F449" s="261"/>
      <c r="G449"/>
      <c r="H449"/>
      <c r="I449"/>
      <c r="J449"/>
      <c r="K449" s="1"/>
      <c r="L449" s="1"/>
      <c r="M449" s="1"/>
      <c r="N449"/>
      <c r="O449"/>
      <c r="P449"/>
      <c r="Q449" s="384"/>
      <c r="R449" s="99"/>
      <c r="S449" s="98"/>
    </row>
    <row r="450" spans="2:19" ht="15">
      <c r="B450" s="272"/>
      <c r="C450" s="314"/>
      <c r="D450" s="3"/>
      <c r="E450" s="354"/>
      <c r="F450" s="261"/>
      <c r="G450"/>
      <c r="H450"/>
      <c r="I450"/>
      <c r="J450"/>
      <c r="K450"/>
      <c r="L450"/>
      <c r="M450"/>
      <c r="N450"/>
      <c r="O450"/>
      <c r="P450"/>
      <c r="Q450" s="384"/>
      <c r="R450" s="99"/>
      <c r="S450" s="98"/>
    </row>
    <row r="451" spans="2:19" ht="15">
      <c r="B451" s="272"/>
      <c r="C451" s="314"/>
      <c r="D451" s="3"/>
      <c r="E451" s="354"/>
      <c r="F451" s="261"/>
      <c r="G451"/>
      <c r="H451"/>
      <c r="I451"/>
      <c r="J451"/>
      <c r="K451"/>
      <c r="L451"/>
      <c r="M451"/>
      <c r="N451"/>
      <c r="O451"/>
      <c r="P451"/>
      <c r="Q451" s="280"/>
      <c r="R451" s="97"/>
      <c r="S451" s="301"/>
    </row>
    <row r="452" spans="2:19" customFormat="1" ht="15">
      <c r="B452" s="32"/>
      <c r="C452" s="314"/>
      <c r="E452" s="300"/>
      <c r="F452" s="261"/>
      <c r="Q452" s="280"/>
      <c r="R452" s="99"/>
      <c r="S452" s="98"/>
    </row>
    <row r="453" spans="2:19" ht="15">
      <c r="B453" s="272"/>
      <c r="C453" s="314"/>
      <c r="D453"/>
      <c r="E453" s="300"/>
      <c r="F453" s="261"/>
      <c r="G453"/>
      <c r="H453"/>
      <c r="I453"/>
      <c r="J453"/>
      <c r="K453"/>
      <c r="L453"/>
      <c r="M453"/>
      <c r="N453"/>
      <c r="O453"/>
      <c r="P453"/>
      <c r="Q453" s="280"/>
      <c r="R453" s="99"/>
      <c r="S453" s="98"/>
    </row>
    <row r="454" spans="2:19" ht="15">
      <c r="B454" s="272"/>
      <c r="C454" s="314"/>
      <c r="D454"/>
      <c r="E454" s="300"/>
      <c r="F454" s="261"/>
      <c r="G454"/>
      <c r="H454"/>
      <c r="I454"/>
      <c r="J454"/>
      <c r="K454"/>
      <c r="L454"/>
      <c r="M454"/>
      <c r="N454"/>
      <c r="O454"/>
      <c r="P454"/>
      <c r="Q454" s="280"/>
      <c r="R454" s="99"/>
      <c r="S454" s="98"/>
    </row>
    <row r="455" spans="2:19" ht="15">
      <c r="B455" s="272"/>
      <c r="C455" s="314"/>
      <c r="D455"/>
      <c r="E455" s="300"/>
      <c r="F455" s="261"/>
      <c r="G455"/>
      <c r="H455"/>
      <c r="I455"/>
      <c r="J455"/>
      <c r="K455"/>
      <c r="L455"/>
      <c r="M455"/>
      <c r="N455"/>
      <c r="O455"/>
      <c r="P455"/>
      <c r="Q455" s="280"/>
      <c r="R455" s="99"/>
      <c r="S455" s="98"/>
    </row>
    <row r="456" spans="2:19" ht="15">
      <c r="B456" s="272"/>
      <c r="C456" s="314"/>
      <c r="D456"/>
      <c r="E456" s="300"/>
      <c r="F456" s="261"/>
      <c r="G456"/>
      <c r="H456"/>
      <c r="I456"/>
      <c r="J456"/>
      <c r="K456"/>
      <c r="L456"/>
      <c r="M456"/>
      <c r="N456"/>
      <c r="O456"/>
      <c r="P456"/>
      <c r="Q456" s="280"/>
      <c r="R456" s="99"/>
      <c r="S456" s="98"/>
    </row>
    <row r="457" spans="2:19" ht="15">
      <c r="B457" s="272"/>
      <c r="C457" s="314"/>
      <c r="D457"/>
      <c r="E457" s="300"/>
      <c r="F457" s="261"/>
      <c r="G457"/>
      <c r="H457"/>
      <c r="I457"/>
      <c r="J457"/>
      <c r="K457"/>
      <c r="L457"/>
      <c r="M457"/>
      <c r="N457"/>
      <c r="O457"/>
      <c r="P457"/>
      <c r="Q457" s="280"/>
      <c r="R457" s="99"/>
      <c r="S457" s="98"/>
    </row>
    <row r="458" spans="2:19" ht="15">
      <c r="B458" s="272"/>
      <c r="C458" s="314"/>
      <c r="D458"/>
      <c r="E458" s="300"/>
      <c r="F458" s="261"/>
      <c r="G458"/>
      <c r="H458"/>
      <c r="I458"/>
      <c r="J458"/>
      <c r="K458"/>
      <c r="L458"/>
      <c r="M458"/>
      <c r="N458"/>
      <c r="O458"/>
      <c r="P458"/>
      <c r="Q458" s="280"/>
      <c r="R458" s="99"/>
      <c r="S458" s="98"/>
    </row>
    <row r="459" spans="2:19" ht="15">
      <c r="B459" s="272"/>
      <c r="C459" s="314"/>
      <c r="D459"/>
      <c r="E459" s="300"/>
      <c r="F459" s="261"/>
      <c r="G459"/>
      <c r="H459"/>
      <c r="I459"/>
      <c r="J459"/>
      <c r="K459"/>
      <c r="L459"/>
      <c r="M459"/>
      <c r="N459"/>
      <c r="O459"/>
      <c r="P459"/>
      <c r="Q459" s="280"/>
      <c r="R459" s="99"/>
      <c r="S459" s="98"/>
    </row>
    <row r="460" spans="2:19" ht="15">
      <c r="B460" s="272"/>
      <c r="C460" s="314"/>
      <c r="D460"/>
      <c r="E460" s="300"/>
      <c r="F460" s="261"/>
      <c r="G460"/>
      <c r="H460"/>
      <c r="I460"/>
      <c r="J460"/>
      <c r="K460"/>
      <c r="L460"/>
      <c r="M460"/>
      <c r="N460"/>
      <c r="O460"/>
      <c r="P460"/>
      <c r="Q460" s="280"/>
      <c r="R460" s="99"/>
      <c r="S460" s="98"/>
    </row>
    <row r="461" spans="2:19" ht="15">
      <c r="B461" s="272"/>
      <c r="C461" s="314"/>
      <c r="D461"/>
      <c r="E461" s="300"/>
      <c r="F461" s="261"/>
      <c r="G461"/>
      <c r="H461"/>
      <c r="I461"/>
      <c r="J461"/>
      <c r="K461"/>
      <c r="L461"/>
      <c r="M461"/>
      <c r="N461"/>
      <c r="O461"/>
      <c r="P461"/>
      <c r="Q461" s="280"/>
      <c r="R461" s="99"/>
      <c r="S461" s="98"/>
    </row>
    <row r="462" spans="2:19" ht="15">
      <c r="B462" s="272"/>
      <c r="C462" s="314"/>
      <c r="D462"/>
      <c r="E462" s="300"/>
      <c r="F462" s="261"/>
      <c r="G462"/>
      <c r="H462"/>
      <c r="I462"/>
      <c r="J462"/>
      <c r="K462"/>
      <c r="L462"/>
      <c r="M462"/>
      <c r="N462"/>
      <c r="O462"/>
      <c r="P462"/>
      <c r="Q462" s="280"/>
      <c r="R462" s="99"/>
      <c r="S462" s="98"/>
    </row>
    <row r="463" spans="2:19" ht="15">
      <c r="B463" s="232"/>
      <c r="C463" s="232"/>
      <c r="D463" s="233"/>
      <c r="E463" s="317"/>
      <c r="F463" s="268"/>
      <c r="G463" s="234"/>
      <c r="H463" s="234"/>
      <c r="I463" s="234"/>
      <c r="J463" s="234"/>
      <c r="K463" s="234"/>
      <c r="L463" s="234"/>
      <c r="M463" s="234"/>
      <c r="N463" s="234"/>
      <c r="O463" s="234"/>
      <c r="P463" s="234"/>
      <c r="Q463" s="382"/>
      <c r="R463" s="234"/>
      <c r="S463" s="235"/>
    </row>
    <row r="464" spans="2:19" customFormat="1" ht="15">
      <c r="B464" s="315" t="s">
        <v>28</v>
      </c>
      <c r="C464" s="314"/>
      <c r="D464" s="327"/>
      <c r="E464" s="335"/>
      <c r="F464" s="276"/>
      <c r="G464" s="257"/>
      <c r="H464" s="257"/>
      <c r="Q464" s="384"/>
      <c r="R464" s="99"/>
      <c r="S464" s="98"/>
    </row>
    <row r="465" spans="2:19" customFormat="1" ht="15">
      <c r="B465" s="315"/>
      <c r="C465" s="314"/>
      <c r="D465" s="327"/>
      <c r="E465" s="335"/>
      <c r="F465" s="276"/>
      <c r="G465" s="257"/>
      <c r="H465" s="257"/>
      <c r="Q465" s="384"/>
      <c r="R465" s="99"/>
      <c r="S465" s="98"/>
    </row>
    <row r="466" spans="2:19" customFormat="1" ht="15">
      <c r="B466" s="315"/>
      <c r="C466" s="314"/>
      <c r="D466" s="327"/>
      <c r="E466" s="335"/>
      <c r="F466" s="276"/>
      <c r="G466" s="257"/>
      <c r="H466" s="257"/>
      <c r="Q466" s="384"/>
      <c r="R466" s="99"/>
      <c r="S466" s="98"/>
    </row>
    <row r="467" spans="2:19" customFormat="1" ht="15">
      <c r="B467" s="315"/>
      <c r="C467" s="314"/>
      <c r="D467" s="327"/>
      <c r="E467" s="335"/>
      <c r="F467" s="276"/>
      <c r="G467" s="257"/>
      <c r="H467" s="257"/>
      <c r="Q467" s="384"/>
      <c r="R467" s="99"/>
      <c r="S467" s="98"/>
    </row>
    <row r="468" spans="2:19" customFormat="1" ht="15">
      <c r="B468" s="315"/>
      <c r="C468" s="314"/>
      <c r="D468" s="257"/>
      <c r="E468" s="277"/>
      <c r="F468" s="276"/>
      <c r="G468" s="257"/>
      <c r="H468" s="257"/>
      <c r="Q468" s="384"/>
      <c r="R468" s="99"/>
      <c r="S468" s="98"/>
    </row>
    <row r="469" spans="2:19" customFormat="1" ht="15">
      <c r="B469" s="315"/>
      <c r="C469" s="314"/>
      <c r="D469" s="257"/>
      <c r="E469" s="277"/>
      <c r="F469" s="276"/>
      <c r="G469" s="257"/>
      <c r="H469" s="257"/>
      <c r="Q469" s="384"/>
      <c r="R469" s="99"/>
      <c r="S469" s="98"/>
    </row>
    <row r="470" spans="2:19" customFormat="1" ht="15">
      <c r="B470" s="315"/>
      <c r="C470" s="314"/>
      <c r="D470" s="257"/>
      <c r="E470" s="277"/>
      <c r="F470" s="276"/>
      <c r="G470" s="257"/>
      <c r="H470" s="257"/>
      <c r="Q470" s="384"/>
      <c r="R470" s="99"/>
      <c r="S470" s="98"/>
    </row>
    <row r="471" spans="2:19" customFormat="1" ht="15">
      <c r="B471" s="315"/>
      <c r="C471" s="314"/>
      <c r="D471" s="257"/>
      <c r="E471" s="277"/>
      <c r="F471" s="276"/>
      <c r="G471" s="257"/>
      <c r="H471" s="257"/>
      <c r="Q471" s="384"/>
      <c r="R471" s="99"/>
      <c r="S471" s="98"/>
    </row>
    <row r="472" spans="2:19" customFormat="1" ht="15">
      <c r="B472" s="315"/>
      <c r="C472" s="314"/>
      <c r="D472" s="257"/>
      <c r="E472" s="277"/>
      <c r="F472" s="276"/>
      <c r="G472" s="257"/>
      <c r="H472" s="257"/>
      <c r="Q472" s="384"/>
      <c r="R472" s="99"/>
      <c r="S472" s="98"/>
    </row>
    <row r="473" spans="2:19" customFormat="1" ht="15">
      <c r="B473" s="315"/>
      <c r="C473" s="314"/>
      <c r="D473" s="257"/>
      <c r="E473" s="277"/>
      <c r="F473" s="276"/>
      <c r="G473" s="257"/>
      <c r="H473" s="257"/>
      <c r="Q473" s="384"/>
      <c r="R473" s="99"/>
      <c r="S473" s="98"/>
    </row>
    <row r="474" spans="2:19" customFormat="1" ht="15">
      <c r="B474" s="315"/>
      <c r="C474" s="314"/>
      <c r="D474" s="257"/>
      <c r="E474" s="277"/>
      <c r="F474" s="276"/>
      <c r="G474" s="257"/>
      <c r="H474" s="257"/>
      <c r="Q474" s="384"/>
      <c r="R474" s="99"/>
      <c r="S474" s="98"/>
    </row>
    <row r="475" spans="2:19" customFormat="1" ht="15">
      <c r="B475" s="315"/>
      <c r="C475" s="314"/>
      <c r="D475" s="257"/>
      <c r="E475" s="277"/>
      <c r="F475" s="276"/>
      <c r="G475" s="257"/>
      <c r="H475" s="257"/>
      <c r="Q475" s="384"/>
      <c r="R475" s="99"/>
      <c r="S475" s="98"/>
    </row>
    <row r="476" spans="2:19" customFormat="1" ht="15">
      <c r="B476" s="315"/>
      <c r="C476" s="314"/>
      <c r="D476" s="257"/>
      <c r="E476" s="277"/>
      <c r="F476" s="276"/>
      <c r="G476" s="257"/>
      <c r="H476" s="257"/>
      <c r="Q476" s="384"/>
      <c r="R476" s="99"/>
      <c r="S476" s="98"/>
    </row>
    <row r="477" spans="2:19" customFormat="1" ht="15">
      <c r="B477" s="315"/>
      <c r="C477" s="314"/>
      <c r="D477" s="257"/>
      <c r="E477" s="277"/>
      <c r="F477" s="276"/>
      <c r="G477" s="257"/>
      <c r="H477" s="257"/>
      <c r="Q477" s="384"/>
      <c r="R477" s="99"/>
      <c r="S477" s="98"/>
    </row>
    <row r="478" spans="2:19" customFormat="1" ht="15">
      <c r="B478" s="315"/>
      <c r="C478" s="314"/>
      <c r="D478" s="257"/>
      <c r="E478" s="277"/>
      <c r="F478" s="276"/>
      <c r="G478" s="257"/>
      <c r="H478" s="257"/>
      <c r="Q478" s="384"/>
      <c r="R478" s="99"/>
      <c r="S478" s="98"/>
    </row>
    <row r="479" spans="2:19" customFormat="1" ht="15">
      <c r="B479" s="315"/>
      <c r="C479" s="314"/>
      <c r="D479" s="257"/>
      <c r="E479" s="277"/>
      <c r="F479" s="276"/>
      <c r="G479" s="257"/>
      <c r="H479" s="257"/>
      <c r="Q479" s="384"/>
      <c r="R479" s="99"/>
      <c r="S479" s="98"/>
    </row>
    <row r="480" spans="2:19" customFormat="1" ht="15">
      <c r="B480" s="315"/>
      <c r="C480" s="314"/>
      <c r="D480" s="257"/>
      <c r="E480" s="277"/>
      <c r="F480" s="276"/>
      <c r="G480" s="257"/>
      <c r="H480" s="257"/>
      <c r="Q480" s="384"/>
      <c r="R480" s="99"/>
      <c r="S480" s="98"/>
    </row>
    <row r="481" spans="2:7" customFormat="1" ht="15">
      <c r="B481" s="315"/>
      <c r="C481" s="314"/>
      <c r="D481" s="257"/>
      <c r="E481" s="277"/>
      <c r="F481" s="276"/>
      <c r="G481" s="257"/>
    </row>
    <row r="482" spans="2:7" customFormat="1" ht="15">
      <c r="B482" s="315"/>
      <c r="C482" s="314"/>
      <c r="D482" s="257"/>
      <c r="E482" s="277"/>
      <c r="F482" s="276"/>
      <c r="G482" s="257"/>
    </row>
    <row r="483" spans="2:7" customFormat="1" ht="15">
      <c r="B483" s="315"/>
      <c r="C483" s="314"/>
      <c r="D483" s="257"/>
      <c r="E483" s="277"/>
      <c r="F483" s="276"/>
      <c r="G483" s="257"/>
    </row>
    <row r="484" spans="2:7" customFormat="1" ht="15">
      <c r="B484" s="315"/>
      <c r="C484" s="314"/>
      <c r="D484" s="257"/>
      <c r="E484" s="277"/>
      <c r="F484" s="276"/>
      <c r="G484" s="257"/>
    </row>
    <row r="485" spans="2:7" customFormat="1" ht="15">
      <c r="B485" s="315"/>
      <c r="C485" s="314"/>
      <c r="D485" s="257"/>
      <c r="E485" s="277"/>
      <c r="F485" s="276"/>
      <c r="G485" s="257"/>
    </row>
    <row r="486" spans="2:7" customFormat="1" ht="15">
      <c r="B486" s="315"/>
      <c r="C486" s="314"/>
      <c r="D486" s="257"/>
      <c r="E486" s="277"/>
      <c r="F486" s="276"/>
      <c r="G486" s="257"/>
    </row>
    <row r="487" spans="2:7" customFormat="1" ht="15">
      <c r="B487" s="315"/>
      <c r="C487" s="314"/>
      <c r="D487" s="257"/>
      <c r="E487" s="277"/>
      <c r="F487" s="276"/>
      <c r="G487" s="257"/>
    </row>
    <row r="488" spans="2:7" customFormat="1" ht="15">
      <c r="B488" s="315"/>
      <c r="C488" s="314"/>
      <c r="D488" s="257"/>
      <c r="E488" s="277"/>
      <c r="F488" s="276"/>
      <c r="G488" s="257"/>
    </row>
    <row r="489" spans="2:7" customFormat="1" ht="15">
      <c r="B489" s="315"/>
      <c r="C489" s="314"/>
      <c r="D489" s="257"/>
      <c r="E489" s="277"/>
      <c r="F489" s="276"/>
    </row>
    <row r="490" spans="2:7" customFormat="1" ht="15">
      <c r="B490" s="315"/>
      <c r="C490" s="314"/>
      <c r="D490" s="257"/>
      <c r="E490" s="277"/>
      <c r="F490" s="276"/>
      <c r="G490" s="257"/>
    </row>
    <row r="491" spans="2:7" customFormat="1" ht="15">
      <c r="B491" s="315"/>
      <c r="C491" s="314"/>
      <c r="E491" s="300"/>
      <c r="F491" s="261"/>
    </row>
    <row r="492" spans="2:7" customFormat="1" ht="15">
      <c r="B492" s="315"/>
      <c r="C492" s="314"/>
      <c r="D492" s="257"/>
      <c r="E492" s="277"/>
      <c r="F492" s="276"/>
      <c r="G492" s="257"/>
    </row>
    <row r="493" spans="2:7" customFormat="1" ht="15">
      <c r="B493" s="315"/>
      <c r="C493" s="314"/>
      <c r="E493" s="300"/>
      <c r="F493" s="261"/>
    </row>
    <row r="494" spans="2:7" customFormat="1" ht="15">
      <c r="B494" s="315"/>
      <c r="C494" s="314"/>
      <c r="E494" s="300"/>
      <c r="F494" s="261"/>
    </row>
    <row r="495" spans="2:7" customFormat="1" ht="15">
      <c r="B495" s="315"/>
      <c r="C495" s="314"/>
      <c r="E495" s="300"/>
      <c r="F495" s="261"/>
    </row>
    <row r="496" spans="2:7">
      <c r="B496" s="275"/>
      <c r="C496" s="238"/>
    </row>
    <row r="497" spans="2:19">
      <c r="B497" s="275"/>
      <c r="C497" s="238"/>
      <c r="R497" s="229"/>
      <c r="S497" s="242"/>
    </row>
    <row r="498" spans="2:19">
      <c r="B498" s="275"/>
      <c r="C498" s="238"/>
      <c r="R498" s="229"/>
      <c r="S498" s="242"/>
    </row>
    <row r="499" spans="2:19">
      <c r="B499" s="275"/>
      <c r="C499" s="238"/>
      <c r="R499" s="229"/>
      <c r="S499" s="242"/>
    </row>
    <row r="500" spans="2:19">
      <c r="B500" s="275"/>
      <c r="C500" s="238"/>
      <c r="R500" s="229"/>
      <c r="S500" s="242"/>
    </row>
    <row r="501" spans="2:19">
      <c r="C501" s="238"/>
      <c r="R501" s="229"/>
      <c r="S501" s="242"/>
    </row>
    <row r="502" spans="2:19" ht="15">
      <c r="C502"/>
      <c r="D502" s="229"/>
      <c r="E502" s="320"/>
      <c r="F502" s="269"/>
      <c r="G502" s="408"/>
      <c r="H502" s="230"/>
      <c r="I502" s="230"/>
      <c r="J502" s="230"/>
      <c r="K502" s="230"/>
      <c r="L502" s="230"/>
      <c r="M502" s="230"/>
      <c r="N502" s="230"/>
      <c r="O502" s="230"/>
      <c r="P502" s="230"/>
      <c r="Q502" s="385"/>
      <c r="R502" s="229"/>
      <c r="S502" s="242"/>
    </row>
    <row r="503" spans="2:19" ht="15">
      <c r="B503" s="287"/>
      <c r="C503" s="287"/>
      <c r="D503" s="288"/>
      <c r="E503" s="321"/>
      <c r="F503" s="289"/>
      <c r="G503" s="290"/>
      <c r="H503" s="290"/>
      <c r="I503" s="290"/>
      <c r="J503" s="290"/>
      <c r="K503" s="290"/>
      <c r="L503" s="290"/>
      <c r="M503" s="290"/>
      <c r="N503" s="290"/>
      <c r="O503" s="290"/>
      <c r="P503" s="290"/>
      <c r="Q503" s="386"/>
      <c r="R503" s="290"/>
      <c r="S503" s="291"/>
    </row>
    <row r="504" spans="2:19" customFormat="1" ht="15">
      <c r="B504" s="316" t="s">
        <v>32</v>
      </c>
      <c r="C504" s="314"/>
      <c r="D504" s="327"/>
      <c r="E504" s="335"/>
      <c r="F504" s="276"/>
      <c r="I504" s="99"/>
      <c r="J504" s="99"/>
      <c r="K504" s="99"/>
      <c r="L504" s="99"/>
      <c r="M504" s="99"/>
      <c r="N504" s="99"/>
      <c r="O504" s="99"/>
      <c r="P504" s="99"/>
      <c r="Q504" s="280"/>
      <c r="S504" s="231"/>
    </row>
    <row r="505" spans="2:19" customFormat="1" ht="15">
      <c r="B505" s="316"/>
      <c r="C505" s="314"/>
      <c r="D505" s="327"/>
      <c r="E505" s="335"/>
      <c r="F505" s="276"/>
      <c r="I505" s="99"/>
      <c r="J505" s="99"/>
      <c r="K505" s="99"/>
      <c r="L505" s="99"/>
      <c r="M505" s="99"/>
      <c r="N505" s="99"/>
      <c r="O505" s="99"/>
      <c r="P505" s="99"/>
      <c r="Q505" s="280"/>
      <c r="S505" s="231"/>
    </row>
    <row r="506" spans="2:19" customFormat="1" ht="15">
      <c r="B506" s="316"/>
      <c r="C506" s="314"/>
      <c r="D506" s="327"/>
      <c r="E506" s="335"/>
      <c r="F506" s="276"/>
      <c r="I506" s="99"/>
      <c r="J506" s="99"/>
      <c r="K506" s="99"/>
      <c r="L506" s="99"/>
      <c r="M506" s="99"/>
      <c r="N506" s="99"/>
      <c r="O506" s="99"/>
      <c r="P506" s="99"/>
      <c r="Q506" s="280"/>
      <c r="S506" s="231"/>
    </row>
    <row r="507" spans="2:19" customFormat="1" ht="15">
      <c r="B507" s="316"/>
      <c r="C507" s="314"/>
      <c r="D507" s="327"/>
      <c r="E507" s="335"/>
      <c r="F507" s="276"/>
      <c r="I507" s="99"/>
      <c r="J507" s="99"/>
      <c r="K507" s="99"/>
      <c r="L507" s="99"/>
      <c r="M507" s="99"/>
      <c r="N507" s="99"/>
      <c r="O507" s="99"/>
      <c r="P507" s="99"/>
      <c r="Q507" s="280"/>
      <c r="S507" s="231"/>
    </row>
    <row r="508" spans="2:19" customFormat="1" ht="15">
      <c r="B508" s="316"/>
      <c r="C508" s="314"/>
      <c r="D508" s="327"/>
      <c r="E508" s="335"/>
      <c r="F508" s="276"/>
      <c r="I508" s="99"/>
      <c r="J508" s="99"/>
      <c r="K508" s="99"/>
      <c r="L508" s="99"/>
      <c r="M508" s="99"/>
      <c r="N508" s="99"/>
      <c r="O508" s="99"/>
      <c r="P508" s="99"/>
      <c r="Q508" s="280"/>
      <c r="S508" s="231"/>
    </row>
    <row r="509" spans="2:19" customFormat="1" ht="15">
      <c r="B509" s="316"/>
      <c r="C509" s="314"/>
      <c r="D509" s="257"/>
      <c r="E509" s="277"/>
      <c r="F509" s="276"/>
      <c r="I509" s="99"/>
      <c r="J509" s="99"/>
      <c r="K509" s="99"/>
      <c r="L509" s="99"/>
      <c r="M509" s="99"/>
      <c r="N509" s="99"/>
      <c r="O509" s="99"/>
      <c r="P509" s="99"/>
      <c r="Q509" s="280"/>
      <c r="S509" s="231"/>
    </row>
    <row r="510" spans="2:19" customFormat="1" ht="15">
      <c r="B510" s="316"/>
      <c r="C510" s="314"/>
      <c r="D510" s="257"/>
      <c r="E510" s="277"/>
      <c r="F510" s="276"/>
      <c r="I510" s="99"/>
      <c r="J510" s="99"/>
      <c r="K510" s="99"/>
      <c r="L510" s="99"/>
      <c r="M510" s="99"/>
      <c r="N510" s="99"/>
      <c r="O510" s="99"/>
      <c r="P510" s="99"/>
      <c r="Q510" s="280"/>
      <c r="S510" s="231"/>
    </row>
    <row r="511" spans="2:19" customFormat="1" ht="15">
      <c r="B511" s="316"/>
      <c r="C511" s="314"/>
      <c r="D511" s="257"/>
      <c r="E511" s="277"/>
      <c r="F511" s="276"/>
      <c r="I511" s="99"/>
      <c r="J511" s="99"/>
      <c r="K511" s="99"/>
      <c r="L511" s="99"/>
      <c r="M511" s="99"/>
      <c r="N511" s="99"/>
      <c r="O511" s="99"/>
      <c r="P511" s="99"/>
      <c r="Q511" s="280"/>
      <c r="S511" s="231"/>
    </row>
    <row r="512" spans="2:19" customFormat="1" ht="15">
      <c r="B512" s="316"/>
      <c r="C512" s="314"/>
      <c r="D512" s="257"/>
      <c r="E512" s="277"/>
      <c r="F512" s="276"/>
      <c r="I512" s="99"/>
      <c r="J512" s="99"/>
      <c r="K512" s="99"/>
      <c r="L512" s="99"/>
      <c r="M512" s="99"/>
      <c r="N512" s="99"/>
      <c r="O512" s="99"/>
      <c r="P512" s="99"/>
      <c r="Q512" s="280"/>
      <c r="S512" s="231"/>
    </row>
    <row r="513" spans="2:11" customFormat="1" ht="15">
      <c r="B513" s="316"/>
      <c r="C513" s="314"/>
      <c r="D513" s="257"/>
      <c r="E513" s="277"/>
      <c r="F513" s="276"/>
      <c r="I513" s="99"/>
      <c r="J513" s="99"/>
      <c r="K513" s="99"/>
    </row>
    <row r="514" spans="2:11" customFormat="1" ht="15">
      <c r="B514" s="316"/>
      <c r="C514" s="314"/>
      <c r="D514" s="257"/>
      <c r="E514" s="277"/>
      <c r="F514" s="276"/>
      <c r="I514" s="99"/>
      <c r="J514" s="99"/>
      <c r="K514" s="99"/>
    </row>
    <row r="515" spans="2:11" customFormat="1" ht="15">
      <c r="B515" s="316"/>
      <c r="C515" s="314"/>
      <c r="D515" s="257"/>
      <c r="E515" s="277"/>
      <c r="F515" s="276"/>
      <c r="I515" s="99"/>
      <c r="J515" s="99"/>
      <c r="K515" s="99"/>
    </row>
    <row r="516" spans="2:11" customFormat="1" ht="15">
      <c r="B516" s="316"/>
      <c r="C516" s="314"/>
      <c r="D516" s="257"/>
      <c r="E516" s="277"/>
      <c r="F516" s="276"/>
      <c r="I516" s="99"/>
      <c r="J516" s="99"/>
      <c r="K516" s="99"/>
    </row>
    <row r="517" spans="2:11" customFormat="1" ht="15">
      <c r="B517" s="316"/>
      <c r="C517" s="314"/>
      <c r="D517" s="257"/>
      <c r="E517" s="277"/>
      <c r="F517" s="276"/>
      <c r="I517" s="99"/>
      <c r="J517" s="99"/>
      <c r="K517" s="99"/>
    </row>
    <row r="518" spans="2:11" customFormat="1" ht="15">
      <c r="B518" s="316"/>
      <c r="C518" s="314"/>
      <c r="D518" s="257"/>
      <c r="E518" s="277"/>
      <c r="F518" s="276"/>
      <c r="I518" s="99"/>
      <c r="J518" s="99"/>
      <c r="K518" s="99"/>
    </row>
    <row r="519" spans="2:11" customFormat="1" ht="15">
      <c r="B519" s="316"/>
      <c r="C519" s="314"/>
      <c r="D519" s="257"/>
      <c r="E519" s="277"/>
      <c r="F519" s="276"/>
      <c r="I519" s="99"/>
      <c r="J519" s="99"/>
      <c r="K519" s="99"/>
    </row>
    <row r="520" spans="2:11" customFormat="1" ht="15">
      <c r="B520" s="316"/>
      <c r="C520" s="314"/>
      <c r="D520" s="257"/>
      <c r="E520" s="277"/>
      <c r="F520" s="276"/>
      <c r="I520" s="99"/>
      <c r="J520" s="99"/>
      <c r="K520" s="99"/>
    </row>
    <row r="521" spans="2:11" customFormat="1" ht="15">
      <c r="B521" s="316"/>
      <c r="C521" s="314"/>
      <c r="D521" s="257"/>
      <c r="E521" s="277"/>
      <c r="F521" s="276"/>
      <c r="I521" s="99"/>
      <c r="J521" s="99"/>
      <c r="K521" s="99"/>
    </row>
    <row r="522" spans="2:11" customFormat="1" ht="15">
      <c r="B522" s="316"/>
      <c r="C522" s="314"/>
      <c r="D522" s="257"/>
      <c r="E522" s="277"/>
      <c r="F522" s="276"/>
      <c r="I522" s="99"/>
      <c r="J522" s="99"/>
      <c r="K522" s="99"/>
    </row>
    <row r="523" spans="2:11" customFormat="1" ht="15">
      <c r="B523" s="316"/>
      <c r="C523" s="314"/>
      <c r="D523" s="257"/>
      <c r="E523" s="277"/>
      <c r="F523" s="276"/>
      <c r="I523" s="99"/>
      <c r="J523" s="99"/>
      <c r="K523" s="99"/>
    </row>
    <row r="524" spans="2:11" customFormat="1" ht="15">
      <c r="B524" s="316"/>
      <c r="C524" s="314"/>
      <c r="D524" s="257"/>
      <c r="E524" s="277"/>
      <c r="F524" s="276"/>
      <c r="I524" s="99"/>
      <c r="J524" s="99"/>
      <c r="K524" s="99"/>
    </row>
    <row r="525" spans="2:11" customFormat="1" ht="15">
      <c r="B525" s="316"/>
      <c r="C525" s="314"/>
      <c r="D525" s="257"/>
      <c r="E525" s="277"/>
      <c r="F525" s="276"/>
      <c r="I525" s="99"/>
      <c r="J525" s="99"/>
      <c r="K525" s="99"/>
    </row>
    <row r="526" spans="2:11" customFormat="1" ht="15">
      <c r="B526" s="316"/>
      <c r="C526" s="314"/>
      <c r="D526" s="257"/>
      <c r="E526" s="277"/>
      <c r="F526" s="276"/>
      <c r="I526" s="99"/>
      <c r="J526" s="99"/>
      <c r="K526" s="99"/>
    </row>
    <row r="527" spans="2:11" customFormat="1" ht="15">
      <c r="B527" s="316"/>
      <c r="C527" s="314"/>
      <c r="D527" s="257"/>
      <c r="E527" s="277"/>
      <c r="F527" s="276"/>
      <c r="I527" s="99"/>
      <c r="J527" s="99"/>
      <c r="K527" s="99"/>
    </row>
    <row r="528" spans="2:11" customFormat="1" ht="15">
      <c r="B528" s="316"/>
      <c r="C528" s="314"/>
      <c r="D528" s="257"/>
      <c r="E528" s="277"/>
      <c r="F528" s="276"/>
      <c r="I528" s="99"/>
      <c r="J528" s="99"/>
      <c r="K528" s="99"/>
    </row>
    <row r="529" spans="2:17" customFormat="1" ht="15">
      <c r="B529" s="316"/>
      <c r="C529" s="314"/>
      <c r="D529" s="257"/>
      <c r="E529" s="277"/>
      <c r="F529" s="276"/>
      <c r="I529" s="99"/>
      <c r="J529" s="99"/>
      <c r="K529" s="99"/>
      <c r="L529" s="99"/>
      <c r="M529" s="99"/>
      <c r="N529" s="99"/>
      <c r="O529" s="99"/>
      <c r="P529" s="99"/>
      <c r="Q529" s="280"/>
    </row>
    <row r="530" spans="2:17" customFormat="1" ht="15">
      <c r="B530" s="316"/>
      <c r="C530" s="314"/>
      <c r="D530" s="257"/>
      <c r="E530" s="277"/>
      <c r="F530" s="276"/>
      <c r="I530" s="99"/>
      <c r="J530" s="99"/>
      <c r="K530" s="99"/>
      <c r="L530" s="99"/>
      <c r="M530" s="99"/>
      <c r="N530" s="99"/>
      <c r="O530" s="99"/>
      <c r="P530" s="99"/>
      <c r="Q530" s="280"/>
    </row>
    <row r="531" spans="2:17" customFormat="1" ht="15">
      <c r="B531" s="316"/>
      <c r="C531" s="314"/>
      <c r="D531" s="257"/>
      <c r="E531" s="277"/>
      <c r="F531" s="276"/>
      <c r="I531" s="99"/>
      <c r="J531" s="99"/>
      <c r="K531" s="99"/>
      <c r="L531" s="99"/>
      <c r="M531" s="99"/>
      <c r="N531" s="99"/>
      <c r="O531" s="99"/>
      <c r="P531" s="99"/>
      <c r="Q531" s="280"/>
    </row>
    <row r="532" spans="2:17" customFormat="1" ht="15">
      <c r="B532" s="316"/>
      <c r="C532" s="314"/>
      <c r="D532" s="257"/>
      <c r="E532" s="277"/>
      <c r="F532" s="276"/>
      <c r="I532" s="99"/>
      <c r="J532" s="99"/>
      <c r="K532" s="99"/>
      <c r="L532" s="99"/>
      <c r="M532" s="99"/>
      <c r="N532" s="99"/>
      <c r="O532" s="99"/>
      <c r="P532" s="99"/>
      <c r="Q532" s="280"/>
    </row>
    <row r="533" spans="2:17" customFormat="1" ht="15">
      <c r="B533" s="316"/>
      <c r="C533" s="314"/>
      <c r="D533" s="257"/>
      <c r="E533" s="277"/>
      <c r="F533" s="276"/>
      <c r="I533" s="99"/>
      <c r="J533" s="99"/>
      <c r="K533" s="99"/>
      <c r="L533" s="99"/>
      <c r="M533" s="99"/>
      <c r="N533" s="99"/>
      <c r="O533" s="99"/>
      <c r="P533" s="99"/>
      <c r="Q533" s="280"/>
    </row>
    <row r="534" spans="2:17" customFormat="1" ht="15">
      <c r="B534" s="316"/>
      <c r="C534" s="314"/>
      <c r="D534" s="257"/>
      <c r="E534" s="277"/>
      <c r="F534" s="276"/>
      <c r="I534" s="99"/>
      <c r="J534" s="99"/>
      <c r="K534" s="99"/>
      <c r="L534" s="99"/>
      <c r="M534" s="99"/>
      <c r="N534" s="99"/>
      <c r="O534" s="99"/>
      <c r="P534" s="99"/>
      <c r="Q534" s="280"/>
    </row>
    <row r="535" spans="2:17" customFormat="1" ht="15">
      <c r="B535" s="316"/>
      <c r="C535" s="314"/>
      <c r="D535" s="257"/>
      <c r="E535" s="277"/>
      <c r="F535" s="276"/>
      <c r="I535" s="99"/>
      <c r="J535" s="99"/>
      <c r="K535" s="99"/>
      <c r="L535" s="99"/>
      <c r="M535" s="99"/>
      <c r="N535" s="99"/>
      <c r="O535" s="99"/>
      <c r="P535" s="99"/>
      <c r="Q535" s="280"/>
    </row>
    <row r="536" spans="2:17" customFormat="1" ht="15">
      <c r="B536" s="316"/>
      <c r="C536" s="314"/>
      <c r="D536" s="257"/>
      <c r="E536" s="277"/>
      <c r="F536" s="276"/>
      <c r="I536" s="99"/>
      <c r="J536" s="99"/>
      <c r="K536" s="99"/>
      <c r="L536" s="99"/>
      <c r="M536" s="99"/>
      <c r="N536" s="99"/>
      <c r="O536" s="99"/>
      <c r="P536" s="99"/>
      <c r="Q536" s="280"/>
    </row>
    <row r="537" spans="2:17" customFormat="1" ht="15">
      <c r="B537" s="316"/>
      <c r="C537" s="314"/>
      <c r="D537" s="257"/>
      <c r="E537" s="277"/>
      <c r="F537" s="276"/>
      <c r="I537" s="99"/>
      <c r="J537" s="99"/>
      <c r="K537" s="99"/>
      <c r="L537" s="99"/>
      <c r="M537" s="99"/>
      <c r="N537" s="99"/>
      <c r="O537" s="99"/>
      <c r="P537" s="99"/>
      <c r="Q537" s="280"/>
    </row>
    <row r="538" spans="2:17" customFormat="1" ht="15">
      <c r="B538" s="316"/>
      <c r="C538" s="314"/>
      <c r="D538" s="257"/>
      <c r="E538" s="277"/>
      <c r="F538" s="276"/>
      <c r="I538" s="99"/>
      <c r="J538" s="99"/>
      <c r="K538" s="99"/>
      <c r="L538" s="99"/>
      <c r="M538" s="99"/>
      <c r="N538" s="99"/>
      <c r="O538" s="99"/>
      <c r="P538" s="99"/>
      <c r="Q538" s="280"/>
    </row>
    <row r="539" spans="2:17" customFormat="1" ht="15">
      <c r="B539" s="316"/>
      <c r="C539" s="314"/>
      <c r="D539" s="257"/>
      <c r="E539" s="277"/>
      <c r="F539" s="276"/>
      <c r="I539" s="99"/>
      <c r="J539" s="99"/>
      <c r="K539" s="99"/>
      <c r="L539" s="99"/>
      <c r="M539" s="99"/>
      <c r="N539" s="99"/>
      <c r="O539" s="99"/>
      <c r="P539" s="99"/>
      <c r="Q539" s="280"/>
    </row>
    <row r="540" spans="2:17" customFormat="1" ht="15">
      <c r="B540" s="316"/>
      <c r="C540" s="314"/>
      <c r="D540" s="257"/>
      <c r="E540" s="277"/>
      <c r="F540" s="276"/>
      <c r="I540" s="99"/>
      <c r="J540" s="99"/>
      <c r="K540" s="99"/>
      <c r="L540" s="99"/>
      <c r="M540" s="99"/>
      <c r="N540" s="99"/>
      <c r="O540" s="99"/>
      <c r="P540" s="99"/>
      <c r="Q540" s="280"/>
    </row>
    <row r="541" spans="2:17" customFormat="1" ht="15">
      <c r="B541" s="316"/>
      <c r="C541" s="314"/>
      <c r="D541" s="257"/>
      <c r="E541" s="277"/>
      <c r="F541" s="276"/>
      <c r="I541" s="99"/>
      <c r="J541" s="99"/>
      <c r="K541" s="99"/>
      <c r="L541" s="99"/>
      <c r="M541" s="99"/>
      <c r="N541" s="99"/>
      <c r="O541" s="99"/>
      <c r="P541" s="99"/>
      <c r="Q541" s="280"/>
    </row>
    <row r="542" spans="2:17" customFormat="1" ht="15">
      <c r="B542" s="316"/>
      <c r="C542" s="314"/>
      <c r="D542" s="257"/>
      <c r="E542" s="277"/>
      <c r="F542" s="276"/>
      <c r="I542" s="99"/>
      <c r="J542" s="99"/>
      <c r="K542" s="99"/>
      <c r="L542" s="99"/>
      <c r="M542" s="99"/>
      <c r="N542" s="99"/>
      <c r="O542" s="99"/>
      <c r="P542" s="99"/>
      <c r="Q542" s="280"/>
    </row>
    <row r="543" spans="2:17" customFormat="1" ht="15">
      <c r="B543" s="316"/>
      <c r="C543" s="314"/>
      <c r="D543" s="257"/>
      <c r="E543" s="277"/>
      <c r="F543" s="276"/>
      <c r="I543" s="99"/>
      <c r="J543" s="99"/>
      <c r="K543" s="99"/>
      <c r="L543" s="99"/>
      <c r="M543" s="99"/>
      <c r="N543" s="99"/>
      <c r="O543" s="99"/>
      <c r="P543" s="99"/>
      <c r="Q543" s="280"/>
    </row>
    <row r="544" spans="2:17" customFormat="1" ht="15">
      <c r="B544" s="316"/>
      <c r="C544" s="314"/>
      <c r="D544" s="257"/>
      <c r="E544" s="277"/>
      <c r="F544" s="276"/>
      <c r="I544" s="99"/>
      <c r="J544" s="99"/>
      <c r="K544" s="99"/>
      <c r="L544" s="99"/>
      <c r="M544" s="99"/>
      <c r="N544" s="99"/>
      <c r="O544" s="99"/>
      <c r="P544" s="99"/>
      <c r="Q544" s="280"/>
    </row>
    <row r="545" spans="2:11" customFormat="1" ht="15">
      <c r="B545" s="316"/>
      <c r="C545" s="314"/>
      <c r="D545" s="257"/>
      <c r="E545" s="277"/>
      <c r="F545" s="276"/>
      <c r="I545" s="99"/>
      <c r="J545" s="99"/>
      <c r="K545" s="99"/>
    </row>
    <row r="546" spans="2:11" customFormat="1" ht="15">
      <c r="B546" s="316"/>
      <c r="C546" s="314"/>
      <c r="D546" s="257"/>
      <c r="E546" s="277"/>
      <c r="F546" s="276"/>
      <c r="I546" s="99"/>
      <c r="J546" s="99"/>
      <c r="K546" s="99"/>
    </row>
    <row r="547" spans="2:11" customFormat="1" ht="15">
      <c r="B547" s="316"/>
      <c r="C547" s="314"/>
      <c r="D547" s="257"/>
      <c r="E547" s="277"/>
      <c r="F547" s="276"/>
      <c r="I547" s="99"/>
      <c r="J547" s="99"/>
      <c r="K547" s="99"/>
    </row>
    <row r="548" spans="2:11" customFormat="1" ht="15">
      <c r="B548" s="316"/>
      <c r="C548" s="314"/>
      <c r="D548" s="257"/>
      <c r="E548" s="277"/>
      <c r="F548" s="276"/>
      <c r="I548" s="99"/>
      <c r="J548" s="99"/>
      <c r="K548" s="99"/>
    </row>
    <row r="549" spans="2:11" customFormat="1" ht="15">
      <c r="B549" s="316"/>
      <c r="C549" s="314"/>
      <c r="D549" s="257"/>
      <c r="E549" s="277"/>
      <c r="F549" s="276"/>
      <c r="I549" s="99"/>
      <c r="J549" s="99"/>
      <c r="K549" s="99"/>
    </row>
    <row r="550" spans="2:11" customFormat="1" ht="15">
      <c r="B550" s="316"/>
      <c r="C550" s="314"/>
      <c r="D550" s="257"/>
      <c r="E550" s="277"/>
      <c r="F550" s="276"/>
      <c r="G550" s="257"/>
      <c r="H550" s="257"/>
      <c r="K550" s="99"/>
    </row>
    <row r="551" spans="2:11" customFormat="1" ht="15">
      <c r="B551" s="316"/>
      <c r="C551" s="314"/>
      <c r="D551" s="257"/>
      <c r="E551" s="277"/>
      <c r="F551" s="276"/>
      <c r="I551" s="99"/>
      <c r="J551" s="99"/>
      <c r="K551" s="99"/>
    </row>
    <row r="552" spans="2:11" customFormat="1" ht="15">
      <c r="B552" s="316"/>
      <c r="C552" s="314"/>
      <c r="D552" s="257"/>
      <c r="E552" s="277"/>
      <c r="F552" s="276"/>
      <c r="I552" s="99"/>
      <c r="J552" s="99"/>
      <c r="K552" s="99"/>
    </row>
    <row r="553" spans="2:11" customFormat="1" ht="15">
      <c r="B553" s="316"/>
      <c r="C553" s="314"/>
      <c r="D553" s="257"/>
      <c r="E553" s="277"/>
      <c r="F553" s="276"/>
      <c r="I553" s="99"/>
      <c r="J553" s="99"/>
      <c r="K553" s="99"/>
    </row>
    <row r="554" spans="2:11" customFormat="1" ht="15">
      <c r="B554" s="316"/>
      <c r="C554" s="314"/>
      <c r="D554" s="257"/>
      <c r="E554" s="277"/>
      <c r="F554" s="276"/>
      <c r="I554" s="99"/>
      <c r="J554" s="99"/>
      <c r="K554" s="99"/>
    </row>
    <row r="555" spans="2:11" customFormat="1" ht="15">
      <c r="B555" s="316"/>
      <c r="C555" s="314"/>
      <c r="D555" s="257"/>
      <c r="E555" s="277"/>
      <c r="F555" s="276"/>
      <c r="I555" s="99"/>
      <c r="J555" s="99"/>
      <c r="K555" s="99"/>
    </row>
    <row r="556" spans="2:11" customFormat="1" ht="15">
      <c r="B556" s="316"/>
      <c r="C556" s="314"/>
      <c r="D556" s="257"/>
      <c r="E556" s="277"/>
      <c r="F556" s="276"/>
      <c r="I556" s="99"/>
      <c r="J556" s="99"/>
      <c r="K556" s="99"/>
    </row>
    <row r="557" spans="2:11" customFormat="1" ht="15">
      <c r="B557" s="316"/>
      <c r="C557" s="314"/>
      <c r="E557" s="300"/>
      <c r="F557" s="261"/>
    </row>
    <row r="558" spans="2:11" customFormat="1" ht="15">
      <c r="B558" s="316"/>
      <c r="C558" s="314"/>
      <c r="E558" s="300"/>
      <c r="F558" s="261"/>
    </row>
    <row r="559" spans="2:11" customFormat="1" ht="15">
      <c r="B559" s="316"/>
      <c r="C559" s="314"/>
      <c r="E559" s="300"/>
      <c r="F559" s="261"/>
    </row>
    <row r="560" spans="2:11" customFormat="1" ht="15">
      <c r="B560" s="316"/>
      <c r="C560" s="314"/>
      <c r="E560" s="300"/>
      <c r="F560" s="261"/>
    </row>
    <row r="561" spans="2:19" customFormat="1" ht="15">
      <c r="B561" s="316"/>
      <c r="C561" s="314"/>
      <c r="E561" s="300"/>
      <c r="F561" s="261"/>
      <c r="Q561" s="280"/>
      <c r="S561" s="231"/>
    </row>
    <row r="562" spans="2:19" customFormat="1" ht="15">
      <c r="B562" s="316"/>
      <c r="C562" s="314"/>
      <c r="E562" s="300"/>
      <c r="F562" s="261"/>
      <c r="Q562" s="280"/>
      <c r="S562" s="231"/>
    </row>
    <row r="563" spans="2:19" customFormat="1" ht="15">
      <c r="B563" s="316"/>
      <c r="C563" s="314"/>
      <c r="E563" s="300"/>
      <c r="F563" s="261"/>
      <c r="Q563" s="280"/>
      <c r="S563" s="231"/>
    </row>
    <row r="564" spans="2:19" customFormat="1" ht="15">
      <c r="B564" s="316"/>
      <c r="C564" s="314"/>
      <c r="E564" s="300"/>
      <c r="F564" s="261"/>
      <c r="Q564" s="280"/>
      <c r="S564" s="231"/>
    </row>
    <row r="565" spans="2:19" ht="15">
      <c r="C565"/>
      <c r="D565"/>
      <c r="E565" s="300"/>
      <c r="F565"/>
      <c r="G565"/>
      <c r="H565"/>
      <c r="I565"/>
      <c r="J565"/>
      <c r="K565"/>
      <c r="L565"/>
      <c r="M565"/>
      <c r="N565"/>
      <c r="O565"/>
      <c r="P565"/>
      <c r="Q565" s="280"/>
      <c r="R565"/>
      <c r="S565"/>
    </row>
  </sheetData>
  <printOptions horizontalCentered="1"/>
  <pageMargins left="0.23622047244094491" right="0.23622047244094491" top="0.98425196850393704" bottom="0.74803149606299213" header="0.31496062992125984" footer="0.31496062992125984"/>
  <pageSetup paperSize="9" scale="19" orientation="portrait" r:id="rId1"/>
  <headerFooter scaleWithDoc="0">
    <oddHeader>&amp;C&amp;"Arial,Bold"&amp;18Cumbrian Galoppen 2021&amp;"-,Regular"&amp;11
&amp;"Arial,Bold"&amp;16Positions after 3 Events &amp;R&amp;"Arial,Regular"&amp;D</oddHeader>
  </headerFooter>
  <rowBreaks count="4" manualBreakCount="4">
    <brk id="48" min="1" max="18" man="1"/>
    <brk id="92" min="1" max="18" man="1"/>
    <brk id="158" min="1" max="18" man="1"/>
    <brk id="195" min="1" max="1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36417-D724-42C3-B929-B1428D7A065A}">
  <dimension ref="A2:N17"/>
  <sheetViews>
    <sheetView zoomScale="130" zoomScaleNormal="130" workbookViewId="0">
      <selection activeCell="N4" sqref="N4"/>
    </sheetView>
  </sheetViews>
  <sheetFormatPr defaultRowHeight="15"/>
  <sheetData>
    <row r="2" spans="1:14">
      <c r="A2" t="s">
        <v>199</v>
      </c>
    </row>
    <row r="3" spans="1:14" ht="126.75">
      <c r="B3" s="381" t="str">
        <f>Yellow!E2</f>
        <v>Hawse End WCOC</v>
      </c>
      <c r="C3" s="381" t="str">
        <f>Yellow!F2</f>
        <v>Silver How LOC</v>
      </c>
      <c r="D3" s="381" t="str">
        <f>Yellow!G2</f>
        <v>Bea Tarn WCOC</v>
      </c>
      <c r="E3" s="381" t="str">
        <f>Yellow!H2</f>
        <v>Bampton Common BL</v>
      </c>
      <c r="F3" s="381" t="str">
        <f>Yellow!I2</f>
        <v>Troutal Fell LOC</v>
      </c>
      <c r="G3" s="381">
        <f>Yellow!J2</f>
        <v>0</v>
      </c>
      <c r="H3" s="381">
        <f>Yellow!K2</f>
        <v>0</v>
      </c>
      <c r="I3" s="381">
        <f>Yellow!L2</f>
        <v>0</v>
      </c>
      <c r="J3" s="381">
        <f>Yellow!M2</f>
        <v>0</v>
      </c>
      <c r="K3" s="381">
        <f>Yellow!N2</f>
        <v>0</v>
      </c>
      <c r="L3" s="381" t="s">
        <v>64</v>
      </c>
      <c r="M3" s="381" t="s">
        <v>289</v>
      </c>
      <c r="N3" s="381" t="s">
        <v>771</v>
      </c>
    </row>
    <row r="4" spans="1:14">
      <c r="A4" t="str">
        <f>'Hawse End'!I2</f>
        <v>BL</v>
      </c>
      <c r="B4">
        <f>'Hawse End'!J2</f>
        <v>23</v>
      </c>
      <c r="C4">
        <f>SilverHow!M8</f>
        <v>19</v>
      </c>
      <c r="D4">
        <f>'Blea Tarn'!N5</f>
        <v>10</v>
      </c>
      <c r="E4">
        <f>'Bampton Cmn'!O5</f>
        <v>27</v>
      </c>
      <c r="F4">
        <f>'Troutal Fell'!P5</f>
        <v>11</v>
      </c>
      <c r="G4">
        <f>'6'!Q5</f>
        <v>0</v>
      </c>
      <c r="H4">
        <f>'7'!R5</f>
        <v>0</v>
      </c>
      <c r="I4">
        <f>'8'!S5</f>
        <v>0</v>
      </c>
      <c r="J4">
        <f>'9'!T5</f>
        <v>0</v>
      </c>
      <c r="K4">
        <f>'10'!U5</f>
        <v>0</v>
      </c>
      <c r="L4">
        <f>SUM(B4:K4)</f>
        <v>90</v>
      </c>
      <c r="M4">
        <f>'Borrowdale Trophy'!G222</f>
        <v>6084</v>
      </c>
      <c r="N4">
        <f>'Borrowdale Trophy'!G224</f>
        <v>70</v>
      </c>
    </row>
    <row r="5" spans="1:14">
      <c r="A5" t="str">
        <f>'Hawse End'!I3</f>
        <v>LOC</v>
      </c>
      <c r="B5">
        <f>'Hawse End'!J3</f>
        <v>26</v>
      </c>
      <c r="C5">
        <f>SilverHow!M9</f>
        <v>63</v>
      </c>
      <c r="D5">
        <f>'Blea Tarn'!N6</f>
        <v>40</v>
      </c>
      <c r="E5">
        <f>'Bampton Cmn'!O6</f>
        <v>42</v>
      </c>
      <c r="F5">
        <f>'Troutal Fell'!P6</f>
        <v>33</v>
      </c>
      <c r="G5">
        <f>'6'!Q6</f>
        <v>0</v>
      </c>
      <c r="H5">
        <f>'7'!R6</f>
        <v>0</v>
      </c>
      <c r="I5">
        <f>'8'!S6</f>
        <v>0</v>
      </c>
      <c r="J5">
        <f>'9'!T6</f>
        <v>0</v>
      </c>
      <c r="K5">
        <f>'10'!U6</f>
        <v>0</v>
      </c>
      <c r="L5">
        <f t="shared" ref="L5:L8" si="0">SUM(B5:K5)</f>
        <v>204</v>
      </c>
      <c r="M5">
        <f>'Borrowdale Trophy'!H222</f>
        <v>9052</v>
      </c>
      <c r="N5" s="231">
        <f>'Borrowdale Trophy'!H224</f>
        <v>99</v>
      </c>
    </row>
    <row r="6" spans="1:14">
      <c r="A6" t="str">
        <f>'Hawse End'!I4</f>
        <v>SROC</v>
      </c>
      <c r="B6">
        <f>'Hawse End'!J4</f>
        <v>18</v>
      </c>
      <c r="C6">
        <f>SilverHow!M10</f>
        <v>26</v>
      </c>
      <c r="D6">
        <f>'Blea Tarn'!N7</f>
        <v>19</v>
      </c>
      <c r="E6">
        <f>'Bampton Cmn'!O7</f>
        <v>18</v>
      </c>
      <c r="F6">
        <f>'Troutal Fell'!P7</f>
        <v>16</v>
      </c>
      <c r="G6">
        <f>'6'!Q7</f>
        <v>0</v>
      </c>
      <c r="H6">
        <f>'7'!R7</f>
        <v>0</v>
      </c>
      <c r="I6">
        <f>'8'!S7</f>
        <v>0</v>
      </c>
      <c r="J6">
        <f>'9'!T7</f>
        <v>0</v>
      </c>
      <c r="K6">
        <f>'10'!U7</f>
        <v>0</v>
      </c>
      <c r="L6">
        <f t="shared" si="0"/>
        <v>97</v>
      </c>
      <c r="M6">
        <f>'Borrowdale Trophy'!I222</f>
        <v>5651</v>
      </c>
      <c r="N6">
        <f>'Borrowdale Trophy'!I224</f>
        <v>65</v>
      </c>
    </row>
    <row r="7" spans="1:14">
      <c r="A7" t="str">
        <f>'Hawse End'!I5</f>
        <v>WAROC</v>
      </c>
      <c r="B7">
        <f>'Hawse End'!J5</f>
        <v>2</v>
      </c>
      <c r="C7">
        <f>SilverHow!M11</f>
        <v>3</v>
      </c>
      <c r="D7">
        <f>'Blea Tarn'!N8</f>
        <v>0</v>
      </c>
      <c r="E7">
        <f>'Bampton Cmn'!O8</f>
        <v>2</v>
      </c>
      <c r="F7">
        <f>'Troutal Fell'!P8</f>
        <v>2</v>
      </c>
      <c r="G7">
        <f>'6'!Q8</f>
        <v>0</v>
      </c>
      <c r="H7">
        <f>'7'!R8</f>
        <v>0</v>
      </c>
      <c r="I7">
        <f>'8'!S8</f>
        <v>0</v>
      </c>
      <c r="J7">
        <f>'9'!T8</f>
        <v>0</v>
      </c>
      <c r="K7">
        <f>'10'!U8</f>
        <v>0</v>
      </c>
      <c r="L7">
        <f t="shared" si="0"/>
        <v>9</v>
      </c>
      <c r="M7">
        <f>'Borrowdale Trophy'!J222</f>
        <v>640</v>
      </c>
      <c r="N7">
        <f>'Borrowdale Trophy'!J224</f>
        <v>9</v>
      </c>
    </row>
    <row r="8" spans="1:14">
      <c r="A8" t="str">
        <f>'Hawse End'!I6</f>
        <v>WCOC</v>
      </c>
      <c r="B8">
        <f>'Hawse End'!J6</f>
        <v>59</v>
      </c>
      <c r="C8">
        <f>SilverHow!M12</f>
        <v>37</v>
      </c>
      <c r="D8">
        <f>'Blea Tarn'!N9</f>
        <v>50</v>
      </c>
      <c r="E8">
        <f>'Bampton Cmn'!O9</f>
        <v>45</v>
      </c>
      <c r="F8">
        <f>'Troutal Fell'!P9</f>
        <v>22</v>
      </c>
      <c r="G8">
        <f>'6'!Q9</f>
        <v>0</v>
      </c>
      <c r="H8">
        <f>'7'!R9</f>
        <v>0</v>
      </c>
      <c r="I8">
        <f>'8'!S9</f>
        <v>0</v>
      </c>
      <c r="J8">
        <f>'9'!T9</f>
        <v>0</v>
      </c>
      <c r="K8">
        <f>'10'!U9</f>
        <v>0</v>
      </c>
      <c r="L8">
        <f t="shared" si="0"/>
        <v>213</v>
      </c>
      <c r="M8" s="303">
        <f>'Borrowdale Trophy'!K222</f>
        <v>9099</v>
      </c>
      <c r="N8">
        <f>'Borrowdale Trophy'!K224</f>
        <v>102</v>
      </c>
    </row>
    <row r="9" spans="1:14">
      <c r="A9" t="s">
        <v>290</v>
      </c>
      <c r="B9">
        <f>SUM(B4:B8)</f>
        <v>128</v>
      </c>
      <c r="C9">
        <f t="shared" ref="C9:K9" si="1">SUM(C4:C8)</f>
        <v>148</v>
      </c>
      <c r="D9">
        <f t="shared" si="1"/>
        <v>119</v>
      </c>
      <c r="E9">
        <f t="shared" si="1"/>
        <v>134</v>
      </c>
      <c r="F9">
        <f t="shared" si="1"/>
        <v>84</v>
      </c>
      <c r="G9">
        <f t="shared" si="1"/>
        <v>0</v>
      </c>
      <c r="H9">
        <f t="shared" si="1"/>
        <v>0</v>
      </c>
      <c r="I9">
        <f t="shared" si="1"/>
        <v>0</v>
      </c>
      <c r="J9">
        <f t="shared" si="1"/>
        <v>0</v>
      </c>
      <c r="K9">
        <f t="shared" si="1"/>
        <v>0</v>
      </c>
      <c r="L9">
        <f>SUM(L4:L8)</f>
        <v>613</v>
      </c>
      <c r="M9">
        <f>SUM(M4:M8)</f>
        <v>30526</v>
      </c>
      <c r="N9">
        <f>SUM(N4:N8)</f>
        <v>345</v>
      </c>
    </row>
    <row r="13" spans="1:14">
      <c r="G13" t="s">
        <v>293</v>
      </c>
      <c r="H13">
        <v>8</v>
      </c>
    </row>
    <row r="14" spans="1:14">
      <c r="G14" t="s">
        <v>294</v>
      </c>
      <c r="H14">
        <v>10</v>
      </c>
    </row>
    <row r="15" spans="1:14">
      <c r="G15" t="s">
        <v>295</v>
      </c>
      <c r="H15">
        <v>5</v>
      </c>
    </row>
    <row r="16" spans="1:14">
      <c r="G16" t="s">
        <v>296</v>
      </c>
      <c r="H16">
        <v>5</v>
      </c>
      <c r="I16" t="s">
        <v>770</v>
      </c>
    </row>
    <row r="17" spans="8:9">
      <c r="H17">
        <f>H13*H14*H15*H16</f>
        <v>2000</v>
      </c>
      <c r="I17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11</vt:i4>
      </vt:variant>
    </vt:vector>
  </HeadingPairs>
  <TitlesOfParts>
    <vt:vector size="43" baseType="lpstr">
      <vt:lpstr>Hawse End</vt:lpstr>
      <vt:lpstr>SilverHow</vt:lpstr>
      <vt:lpstr>Blea Tarn</vt:lpstr>
      <vt:lpstr>Bampton Cmn</vt:lpstr>
      <vt:lpstr>Troutal Fell</vt:lpstr>
      <vt:lpstr>6</vt:lpstr>
      <vt:lpstr>7</vt:lpstr>
      <vt:lpstr>8</vt:lpstr>
      <vt:lpstr>9</vt:lpstr>
      <vt:lpstr>10</vt:lpstr>
      <vt:lpstr>Yellow</vt:lpstr>
      <vt:lpstr>Orange</vt:lpstr>
      <vt:lpstr>L Green</vt:lpstr>
      <vt:lpstr>VSG</vt:lpstr>
      <vt:lpstr>SG</vt:lpstr>
      <vt:lpstr>Green</vt:lpstr>
      <vt:lpstr>Blue</vt:lpstr>
      <vt:lpstr>Brown</vt:lpstr>
      <vt:lpstr>5 Events</vt:lpstr>
      <vt:lpstr>Borrowdale Trophy</vt:lpstr>
      <vt:lpstr>Galoppen Course Winners</vt:lpstr>
      <vt:lpstr>Borrowdale Trophy table</vt:lpstr>
      <vt:lpstr>10 Events</vt:lpstr>
      <vt:lpstr>9 Events</vt:lpstr>
      <vt:lpstr>8 Events</vt:lpstr>
      <vt:lpstr>7 Events</vt:lpstr>
      <vt:lpstr>6 Events</vt:lpstr>
      <vt:lpstr>4 events</vt:lpstr>
      <vt:lpstr>3 events</vt:lpstr>
      <vt:lpstr>2 events</vt:lpstr>
      <vt:lpstr> Scores 2025 - 1 event</vt:lpstr>
      <vt:lpstr>CompNos</vt:lpstr>
      <vt:lpstr>Clubs</vt:lpstr>
      <vt:lpstr>JM</vt:lpstr>
      <vt:lpstr>JW</vt:lpstr>
      <vt:lpstr>' Scores 2025 - 1 event'!Print_Area</vt:lpstr>
      <vt:lpstr>'Borrowdale Trophy'!Print_Area</vt:lpstr>
      <vt:lpstr>'Borrowdale Trophy table'!Print_Area</vt:lpstr>
      <vt:lpstr>'Galoppen Course Winners'!Print_Area</vt:lpstr>
      <vt:lpstr>' Scores 2025 - 1 event'!Print_Titles</vt:lpstr>
      <vt:lpstr>'Borrowdale Trophy'!Print_Titles</vt:lpstr>
      <vt:lpstr>SM</vt:lpstr>
      <vt:lpstr>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eaton</dc:creator>
  <cp:lastModifiedBy>Robert Smith</cp:lastModifiedBy>
  <cp:lastPrinted>2024-02-14T17:16:11Z</cp:lastPrinted>
  <dcterms:created xsi:type="dcterms:W3CDTF">2015-02-01T19:30:58Z</dcterms:created>
  <dcterms:modified xsi:type="dcterms:W3CDTF">2026-09-28T11:04:11Z</dcterms:modified>
</cp:coreProperties>
</file>